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\area5\予算経理\07-契約\10ガス・電気関係\2024\入札・契約\02_公告\pdf（HP掲載データ）\"/>
    </mc:Choice>
  </mc:AlternateContent>
  <xr:revisionPtr revIDLastSave="0" documentId="13_ncr:1_{C2844BBD-BC47-46EA-A358-3AB910231D19}" xr6:coauthVersionLast="36" xr6:coauthVersionMax="36" xr10:uidLastSave="{00000000-0000-0000-0000-000000000000}"/>
  <bookViews>
    <workbookView xWindow="0" yWindow="0" windowWidth="28800" windowHeight="12135" tabRatio="828" xr2:uid="{00000000-000D-0000-FFFF-FFFF00000000}"/>
  </bookViews>
  <sheets>
    <sheet name="内訳書様式（会津大学）" sheetId="32" r:id="rId1"/>
    <sheet name="内訳書様式（短大）" sheetId="33" r:id="rId2"/>
    <sheet name="内訳書様式（一箕寮）" sheetId="34" r:id="rId3"/>
  </sheets>
  <definedNames>
    <definedName name="_xlnm.Print_Area" localSheetId="2">'内訳書様式（一箕寮）'!$A$1:$R$25</definedName>
    <definedName name="_xlnm.Print_Area" localSheetId="0">'内訳書様式（会津大学）'!$A$1:$O$30</definedName>
    <definedName name="_xlnm.Print_Area" localSheetId="1">'内訳書様式（短大）'!$A$1:$K$25</definedName>
  </definedNames>
  <calcPr calcId="191029"/>
</workbook>
</file>

<file path=xl/calcChain.xml><?xml version="1.0" encoding="utf-8"?>
<calcChain xmlns="http://schemas.openxmlformats.org/spreadsheetml/2006/main">
  <c r="B7" i="32" l="1"/>
  <c r="B8" i="32" s="1"/>
  <c r="B9" i="32" s="1"/>
  <c r="B10" i="32" s="1"/>
  <c r="B11" i="32" s="1"/>
  <c r="B12" i="32" s="1"/>
  <c r="B13" i="32" s="1"/>
  <c r="B14" i="32" s="1"/>
  <c r="B15" i="32" s="1"/>
  <c r="B16" i="32" s="1"/>
  <c r="B17" i="32" s="1"/>
  <c r="B18" i="32" s="1"/>
  <c r="G13" i="32" l="1"/>
  <c r="N7" i="34" l="1"/>
  <c r="L19" i="34" l="1"/>
  <c r="N9" i="34" l="1"/>
  <c r="N11" i="34"/>
  <c r="N12" i="34"/>
  <c r="N14" i="34"/>
  <c r="N18" i="34"/>
  <c r="G9" i="34"/>
  <c r="G11" i="34"/>
  <c r="G15" i="34"/>
  <c r="G17" i="34"/>
  <c r="G7" i="34"/>
  <c r="G11" i="33"/>
  <c r="G14" i="33"/>
  <c r="G17" i="33"/>
  <c r="G7" i="33"/>
  <c r="G11" i="32"/>
  <c r="G14" i="32"/>
  <c r="G17" i="32"/>
  <c r="G18" i="34"/>
  <c r="N17" i="34"/>
  <c r="N16" i="34"/>
  <c r="G16" i="34"/>
  <c r="N15" i="34"/>
  <c r="G14" i="34"/>
  <c r="N13" i="34"/>
  <c r="G13" i="34"/>
  <c r="G12" i="34"/>
  <c r="N10" i="34"/>
  <c r="G10" i="34"/>
  <c r="N8" i="34"/>
  <c r="I8" i="34"/>
  <c r="K8" i="34" s="1"/>
  <c r="G8" i="34"/>
  <c r="I7" i="34"/>
  <c r="K7" i="34" s="1"/>
  <c r="B7" i="34"/>
  <c r="D7" i="34" s="1"/>
  <c r="G18" i="33"/>
  <c r="G16" i="33"/>
  <c r="G15" i="33"/>
  <c r="G13" i="33"/>
  <c r="G12" i="33"/>
  <c r="G10" i="33"/>
  <c r="G9" i="33"/>
  <c r="D8" i="33"/>
  <c r="D7" i="33"/>
  <c r="G18" i="32"/>
  <c r="G16" i="32"/>
  <c r="G15" i="32"/>
  <c r="G12" i="32"/>
  <c r="G10" i="32"/>
  <c r="G9" i="32"/>
  <c r="I7" i="32"/>
  <c r="I8" i="32" s="1"/>
  <c r="I9" i="32" s="1"/>
  <c r="I10" i="32" s="1"/>
  <c r="I11" i="32" s="1"/>
  <c r="I12" i="32" s="1"/>
  <c r="I13" i="32" s="1"/>
  <c r="I14" i="32" s="1"/>
  <c r="I15" i="32" s="1"/>
  <c r="I16" i="32" s="1"/>
  <c r="I17" i="32" s="1"/>
  <c r="I18" i="32" s="1"/>
  <c r="G7" i="32"/>
  <c r="D7" i="32"/>
  <c r="K7" i="32" l="1"/>
  <c r="O8" i="34"/>
  <c r="N19" i="34"/>
  <c r="E19" i="34"/>
  <c r="G19" i="34"/>
  <c r="E19" i="33"/>
  <c r="G8" i="33"/>
  <c r="H8" i="33" s="1"/>
  <c r="J8" i="33" s="1"/>
  <c r="E19" i="32"/>
  <c r="G8" i="32"/>
  <c r="G19" i="32" s="1"/>
  <c r="H7" i="34"/>
  <c r="O7" i="34"/>
  <c r="D8" i="32"/>
  <c r="K8" i="32"/>
  <c r="H7" i="32"/>
  <c r="H7" i="33"/>
  <c r="B8" i="34"/>
  <c r="I9" i="34"/>
  <c r="G19" i="33" l="1"/>
  <c r="H8" i="32"/>
  <c r="L8" i="32" s="1"/>
  <c r="N8" i="32" s="1"/>
  <c r="L7" i="32"/>
  <c r="B9" i="34"/>
  <c r="D8" i="34"/>
  <c r="J7" i="33"/>
  <c r="D9" i="32"/>
  <c r="H9" i="32" s="1"/>
  <c r="K9" i="32"/>
  <c r="K9" i="34"/>
  <c r="I10" i="34"/>
  <c r="D9" i="33"/>
  <c r="P7" i="34"/>
  <c r="D9" i="34" l="1"/>
  <c r="H9" i="34" s="1"/>
  <c r="B10" i="34"/>
  <c r="D10" i="33"/>
  <c r="H10" i="33" s="1"/>
  <c r="J10" i="33" s="1"/>
  <c r="K10" i="32"/>
  <c r="D10" i="32"/>
  <c r="H10" i="32" s="1"/>
  <c r="H8" i="34"/>
  <c r="R7" i="34"/>
  <c r="N7" i="32"/>
  <c r="O9" i="34"/>
  <c r="L9" i="32"/>
  <c r="N9" i="32" s="1"/>
  <c r="H9" i="33"/>
  <c r="K10" i="34"/>
  <c r="O10" i="34" s="1"/>
  <c r="I11" i="34"/>
  <c r="L10" i="32" l="1"/>
  <c r="N10" i="32" s="1"/>
  <c r="K11" i="34"/>
  <c r="I12" i="34"/>
  <c r="P8" i="34"/>
  <c r="D10" i="34"/>
  <c r="B11" i="34"/>
  <c r="D11" i="33"/>
  <c r="H11" i="33" s="1"/>
  <c r="J11" i="33" s="1"/>
  <c r="P9" i="34"/>
  <c r="R9" i="34" s="1"/>
  <c r="J9" i="33"/>
  <c r="D11" i="32"/>
  <c r="K11" i="32"/>
  <c r="R8" i="34" l="1"/>
  <c r="H11" i="32"/>
  <c r="D12" i="32"/>
  <c r="H12" i="32" s="1"/>
  <c r="K12" i="32"/>
  <c r="D12" i="33"/>
  <c r="D11" i="34"/>
  <c r="H11" i="34" s="1"/>
  <c r="B12" i="34"/>
  <c r="K12" i="34"/>
  <c r="O12" i="34" s="1"/>
  <c r="I13" i="34"/>
  <c r="H10" i="34"/>
  <c r="O11" i="34"/>
  <c r="P11" i="34" l="1"/>
  <c r="R11" i="34" s="1"/>
  <c r="P10" i="34"/>
  <c r="H12" i="33"/>
  <c r="L11" i="32"/>
  <c r="K13" i="32"/>
  <c r="D13" i="32"/>
  <c r="H13" i="32" s="1"/>
  <c r="D13" i="33"/>
  <c r="H13" i="33" s="1"/>
  <c r="J13" i="33" s="1"/>
  <c r="K13" i="34"/>
  <c r="O13" i="34" s="1"/>
  <c r="I14" i="34"/>
  <c r="D12" i="34"/>
  <c r="H12" i="34" s="1"/>
  <c r="P12" i="34" s="1"/>
  <c r="R12" i="34" s="1"/>
  <c r="B13" i="34"/>
  <c r="L12" i="32"/>
  <c r="N12" i="32" s="1"/>
  <c r="L13" i="32" l="1"/>
  <c r="N13" i="32" s="1"/>
  <c r="J12" i="33"/>
  <c r="D13" i="34"/>
  <c r="H13" i="34" s="1"/>
  <c r="P13" i="34" s="1"/>
  <c r="R13" i="34" s="1"/>
  <c r="B14" i="34"/>
  <c r="D14" i="33"/>
  <c r="H14" i="33" s="1"/>
  <c r="J14" i="33" s="1"/>
  <c r="K14" i="34"/>
  <c r="I15" i="34"/>
  <c r="N11" i="32"/>
  <c r="K14" i="32"/>
  <c r="D14" i="32"/>
  <c r="H14" i="32" s="1"/>
  <c r="R10" i="34"/>
  <c r="D15" i="32" l="1"/>
  <c r="H15" i="32" s="1"/>
  <c r="K15" i="32"/>
  <c r="O14" i="34"/>
  <c r="D15" i="33"/>
  <c r="H15" i="33" s="1"/>
  <c r="J15" i="33" s="1"/>
  <c r="B15" i="34"/>
  <c r="D14" i="34"/>
  <c r="H14" i="34" s="1"/>
  <c r="L14" i="32"/>
  <c r="K15" i="34"/>
  <c r="O15" i="34" s="1"/>
  <c r="I16" i="34"/>
  <c r="L15" i="32" l="1"/>
  <c r="N15" i="32" s="1"/>
  <c r="D16" i="32"/>
  <c r="H16" i="32" s="1"/>
  <c r="K16" i="32"/>
  <c r="N14" i="32"/>
  <c r="P14" i="34"/>
  <c r="D15" i="34"/>
  <c r="H15" i="34" s="1"/>
  <c r="P15" i="34" s="1"/>
  <c r="R15" i="34" s="1"/>
  <c r="B16" i="34"/>
  <c r="K16" i="34"/>
  <c r="O16" i="34" s="1"/>
  <c r="I17" i="34"/>
  <c r="D16" i="33"/>
  <c r="H16" i="33" s="1"/>
  <c r="J16" i="33" s="1"/>
  <c r="D18" i="33" l="1"/>
  <c r="D17" i="33"/>
  <c r="H17" i="33" s="1"/>
  <c r="J17" i="33" s="1"/>
  <c r="D17" i="32"/>
  <c r="H17" i="32" s="1"/>
  <c r="K17" i="32"/>
  <c r="R14" i="34"/>
  <c r="K17" i="34"/>
  <c r="O17" i="34" s="1"/>
  <c r="I18" i="34"/>
  <c r="K18" i="34" s="1"/>
  <c r="D16" i="34"/>
  <c r="H16" i="34" s="1"/>
  <c r="P16" i="34" s="1"/>
  <c r="R16" i="34" s="1"/>
  <c r="B17" i="34"/>
  <c r="L16" i="32"/>
  <c r="N16" i="32" l="1"/>
  <c r="H18" i="33"/>
  <c r="D19" i="33"/>
  <c r="O18" i="34"/>
  <c r="O19" i="34" s="1"/>
  <c r="K19" i="34"/>
  <c r="D18" i="32"/>
  <c r="K18" i="32"/>
  <c r="B18" i="34"/>
  <c r="D18" i="34" s="1"/>
  <c r="D17" i="34"/>
  <c r="H17" i="34" s="1"/>
  <c r="P17" i="34" s="1"/>
  <c r="L17" i="32"/>
  <c r="N17" i="32" s="1"/>
  <c r="R17" i="34" l="1"/>
  <c r="J18" i="33"/>
  <c r="J19" i="33" s="1"/>
  <c r="D22" i="32" s="1"/>
  <c r="H19" i="33"/>
  <c r="H18" i="32"/>
  <c r="D19" i="32"/>
  <c r="H18" i="34"/>
  <c r="D19" i="34"/>
  <c r="L18" i="32" l="1"/>
  <c r="H19" i="32"/>
  <c r="P18" i="34"/>
  <c r="H19" i="34"/>
  <c r="R18" i="34" l="1"/>
  <c r="R19" i="34" s="1"/>
  <c r="D23" i="32" s="1"/>
  <c r="P19" i="34"/>
  <c r="N18" i="32"/>
  <c r="N19" i="32" s="1"/>
  <c r="D21" i="32" s="1"/>
  <c r="L19" i="32"/>
  <c r="J21" i="32" l="1"/>
  <c r="J22" i="32" l="1"/>
  <c r="J23" i="32" s="1"/>
</calcChain>
</file>

<file path=xl/sharedStrings.xml><?xml version="1.0" encoding="utf-8"?>
<sst xmlns="http://schemas.openxmlformats.org/spreadsheetml/2006/main" count="142" uniqueCount="70">
  <si>
    <t>計</t>
    <rPh sb="0" eb="1">
      <t>ケイ</t>
    </rPh>
    <phoneticPr fontId="4"/>
  </si>
  <si>
    <t>契約電力
（kW）
①</t>
    <rPh sb="0" eb="2">
      <t>ケイヤク</t>
    </rPh>
    <rPh sb="2" eb="4">
      <t>デンリョク</t>
    </rPh>
    <phoneticPr fontId="4"/>
  </si>
  <si>
    <t>kW</t>
    <phoneticPr fontId="4"/>
  </si>
  <si>
    <t>従量料金
（円）</t>
    <rPh sb="0" eb="2">
      <t>ジュウリョウ</t>
    </rPh>
    <rPh sb="2" eb="4">
      <t>リョウキン</t>
    </rPh>
    <rPh sb="6" eb="7">
      <t>エン</t>
    </rPh>
    <phoneticPr fontId="4"/>
  </si>
  <si>
    <t>契約電力</t>
    <rPh sb="0" eb="2">
      <t>ケイヤク</t>
    </rPh>
    <rPh sb="2" eb="4">
      <t>デンリョク</t>
    </rPh>
    <phoneticPr fontId="4"/>
  </si>
  <si>
    <t>基本料金
（円）</t>
    <rPh sb="0" eb="1">
      <t>ケイ</t>
    </rPh>
    <rPh sb="3" eb="4">
      <t>エン</t>
    </rPh>
    <phoneticPr fontId="4"/>
  </si>
  <si>
    <t>予備電力</t>
    <rPh sb="0" eb="2">
      <t>ヨビ</t>
    </rPh>
    <rPh sb="2" eb="4">
      <t>デンリョク</t>
    </rPh>
    <phoneticPr fontId="4"/>
  </si>
  <si>
    <t>常用電力</t>
    <rPh sb="0" eb="2">
      <t>ジョウヨウ</t>
    </rPh>
    <rPh sb="2" eb="4">
      <t>デンリョク</t>
    </rPh>
    <phoneticPr fontId="4"/>
  </si>
  <si>
    <t>ｋＷ単価
（円/kW）
②</t>
    <rPh sb="2" eb="4">
      <t>タンカ</t>
    </rPh>
    <rPh sb="6" eb="7">
      <t>エン</t>
    </rPh>
    <phoneticPr fontId="4"/>
  </si>
  <si>
    <t>基本料金計
（円）
③=①*②</t>
    <rPh sb="0" eb="2">
      <t>キホン</t>
    </rPh>
    <rPh sb="2" eb="4">
      <t>リョウキン</t>
    </rPh>
    <rPh sb="4" eb="5">
      <t>ケイ</t>
    </rPh>
    <rPh sb="7" eb="8">
      <t>エン</t>
    </rPh>
    <phoneticPr fontId="4"/>
  </si>
  <si>
    <t>使用量
（kWh）
④</t>
    <rPh sb="0" eb="3">
      <t>シヨウリョウ</t>
    </rPh>
    <phoneticPr fontId="4"/>
  </si>
  <si>
    <t>従量分料金
（円）
⑥=④*⑤</t>
    <rPh sb="0" eb="2">
      <t>ジュウリョウ</t>
    </rPh>
    <rPh sb="2" eb="3">
      <t>ブン</t>
    </rPh>
    <rPh sb="3" eb="5">
      <t>リョウキン</t>
    </rPh>
    <rPh sb="7" eb="8">
      <t>エン</t>
    </rPh>
    <phoneticPr fontId="4"/>
  </si>
  <si>
    <t>常用電力計
（円）
⑦=③+⑥</t>
    <rPh sb="0" eb="2">
      <t>ジョウヨウ</t>
    </rPh>
    <rPh sb="2" eb="4">
      <t>デンリョク</t>
    </rPh>
    <rPh sb="4" eb="5">
      <t>ケイ</t>
    </rPh>
    <rPh sb="7" eb="8">
      <t>エン</t>
    </rPh>
    <phoneticPr fontId="4"/>
  </si>
  <si>
    <t>契約電力
（kW）
⑧</t>
    <rPh sb="0" eb="2">
      <t>ケイヤク</t>
    </rPh>
    <rPh sb="2" eb="4">
      <t>デンリョク</t>
    </rPh>
    <phoneticPr fontId="4"/>
  </si>
  <si>
    <t>ｋＷ単価
（円/kW）
⑨</t>
    <rPh sb="2" eb="4">
      <t>タンカ</t>
    </rPh>
    <rPh sb="6" eb="7">
      <t>エン</t>
    </rPh>
    <phoneticPr fontId="4"/>
  </si>
  <si>
    <t>基本料金計
（円）
⑩=⑧*⑨</t>
    <rPh sb="0" eb="2">
      <t>キホン</t>
    </rPh>
    <rPh sb="2" eb="4">
      <t>リョウキン</t>
    </rPh>
    <rPh sb="4" eb="5">
      <t>ケイ</t>
    </rPh>
    <rPh sb="7" eb="8">
      <t>エン</t>
    </rPh>
    <phoneticPr fontId="4"/>
  </si>
  <si>
    <t>使用量
（kWh）
⑪</t>
    <rPh sb="0" eb="3">
      <t>シヨウリョウ</t>
    </rPh>
    <phoneticPr fontId="4"/>
  </si>
  <si>
    <t>従量分料金
（円）
⑬=⑪*⑫</t>
    <rPh sb="0" eb="2">
      <t>ジュウリョウ</t>
    </rPh>
    <rPh sb="2" eb="3">
      <t>ブン</t>
    </rPh>
    <rPh sb="3" eb="5">
      <t>リョウキン</t>
    </rPh>
    <rPh sb="7" eb="8">
      <t>エン</t>
    </rPh>
    <phoneticPr fontId="4"/>
  </si>
  <si>
    <t>常用電力計
（円）
⑭=⑩+⑬</t>
    <rPh sb="0" eb="2">
      <t>ジョウヨウ</t>
    </rPh>
    <rPh sb="2" eb="4">
      <t>デンリョク</t>
    </rPh>
    <rPh sb="4" eb="5">
      <t>ケイ</t>
    </rPh>
    <rPh sb="7" eb="8">
      <t>エン</t>
    </rPh>
    <phoneticPr fontId="4"/>
  </si>
  <si>
    <t>合計
（円）
⑮=⑦+⑭</t>
    <rPh sb="0" eb="2">
      <t>ゴウケイ</t>
    </rPh>
    <rPh sb="4" eb="5">
      <t>エン</t>
    </rPh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</si>
  <si>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</si>
  <si>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（1円未満切上げ）</t>
    <rPh sb="2" eb="3">
      <t>エン</t>
    </rPh>
    <rPh sb="3" eb="5">
      <t>ミマン</t>
    </rPh>
    <rPh sb="5" eb="6">
      <t>キリ</t>
    </rPh>
    <rPh sb="6" eb="7">
      <t>ア</t>
    </rPh>
    <phoneticPr fontId="4"/>
  </si>
  <si>
    <t>消費税額 f=d-e</t>
    <rPh sb="0" eb="3">
      <t>ショウヒゼイ</t>
    </rPh>
    <rPh sb="3" eb="4">
      <t>ガク</t>
    </rPh>
    <phoneticPr fontId="4"/>
  </si>
  <si>
    <t>予備電力計
（円）
⑩=⑧*⑨</t>
    <rPh sb="0" eb="2">
      <t>ヨビ</t>
    </rPh>
    <rPh sb="2" eb="4">
      <t>デンリョク</t>
    </rPh>
    <rPh sb="4" eb="5">
      <t>ケイ</t>
    </rPh>
    <rPh sb="7" eb="8">
      <t>エン</t>
    </rPh>
    <phoneticPr fontId="4"/>
  </si>
  <si>
    <t>合計
（円）
⑪=⑦+⑩</t>
    <rPh sb="0" eb="2">
      <t>ゴウケイ</t>
    </rPh>
    <rPh sb="4" eb="5">
      <t>エン</t>
    </rPh>
    <phoneticPr fontId="4"/>
  </si>
  <si>
    <t>合計
（円）
⑦=③+⑥</t>
    <rPh sb="0" eb="2">
      <t>ゴウケイ</t>
    </rPh>
    <rPh sb="4" eb="5">
      <t>エン</t>
    </rPh>
    <phoneticPr fontId="4"/>
  </si>
  <si>
    <t>総合計
⑨=⑦-⑧</t>
    <rPh sb="0" eb="1">
      <t>ソウ</t>
    </rPh>
    <rPh sb="1" eb="3">
      <t>ゴウケイ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</si>
  <si>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</si>
  <si>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</si>
  <si>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</si>
  <si>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</si>
  <si>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</si>
  <si>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</si>
  <si>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</si>
  <si>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</si>
  <si>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</si>
  <si>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</si>
  <si>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</si>
  <si>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</si>
  <si>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割引等
（円）
⑫</t>
    <rPh sb="0" eb="2">
      <t>ワリビキ</t>
    </rPh>
    <rPh sb="2" eb="3">
      <t>トウ</t>
    </rPh>
    <rPh sb="5" eb="6">
      <t>エン</t>
    </rPh>
    <phoneticPr fontId="4"/>
  </si>
  <si>
    <t>総合計
（円）
⑬=⑪-⑫</t>
    <rPh sb="0" eb="1">
      <t>ソウ</t>
    </rPh>
    <rPh sb="1" eb="3">
      <t>ゴウケイ</t>
    </rPh>
    <rPh sb="5" eb="6">
      <t>エン</t>
    </rPh>
    <phoneticPr fontId="4"/>
  </si>
  <si>
    <t>割引等
（円）
⑧</t>
    <rPh sb="0" eb="2">
      <t>ワリビキ</t>
    </rPh>
    <rPh sb="2" eb="3">
      <t>トウ</t>
    </rPh>
    <rPh sb="5" eb="6">
      <t>エン</t>
    </rPh>
    <phoneticPr fontId="4"/>
  </si>
  <si>
    <t>円/年</t>
    <rPh sb="0" eb="1">
      <t>エン</t>
    </rPh>
    <rPh sb="2" eb="3">
      <t>ネン</t>
    </rPh>
    <phoneticPr fontId="4"/>
  </si>
  <si>
    <t>【年度計】</t>
    <rPh sb="1" eb="3">
      <t>ネンド</t>
    </rPh>
    <rPh sb="3" eb="4">
      <t>ケイ</t>
    </rPh>
    <phoneticPr fontId="4"/>
  </si>
  <si>
    <t>電力料金単価
（円/kWh）
⑤</t>
    <rPh sb="0" eb="2">
      <t>デンリョク</t>
    </rPh>
    <rPh sb="2" eb="4">
      <t>リョウキン</t>
    </rPh>
    <rPh sb="4" eb="6">
      <t>タンカ</t>
    </rPh>
    <phoneticPr fontId="4"/>
  </si>
  <si>
    <t>商号または名称</t>
    <rPh sb="0" eb="2">
      <t>ショウゴウ</t>
    </rPh>
    <rPh sb="5" eb="7">
      <t>メイショウ</t>
    </rPh>
    <phoneticPr fontId="4"/>
  </si>
  <si>
    <t>対象施設</t>
    <rPh sb="0" eb="2">
      <t>タイショウ</t>
    </rPh>
    <rPh sb="2" eb="4">
      <t>シセツ</t>
    </rPh>
    <phoneticPr fontId="4"/>
  </si>
  <si>
    <t>●太枠の欄にもれなく入力してください。なお、各単価は小数第二位としてください。</t>
    <phoneticPr fontId="4"/>
  </si>
  <si>
    <t>●各料金の「割引等⑫」は該当がある場合、入力してください。</t>
    <rPh sb="8" eb="9">
      <t>トウ</t>
    </rPh>
    <phoneticPr fontId="4"/>
  </si>
  <si>
    <t>●各料金の単価には、燃料調整費及び再生可能エネルギー発電促進賦課金の額を含みません。</t>
    <phoneticPr fontId="4"/>
  </si>
  <si>
    <t>●内訳書に入力された単価（割引料金を含む）を基に算出した合計（税込）＝基本料金の計＋従量料金の計で、電気需給契約を締結します。必ず正確な単価を入力してください。</t>
    <phoneticPr fontId="4"/>
  </si>
  <si>
    <t>●自動計算された各項目の金額に誤りがないか、必ず検算してください。</t>
    <phoneticPr fontId="4"/>
  </si>
  <si>
    <t>■内訳書（短期大学部）</t>
    <rPh sb="1" eb="4">
      <t>ウチワケショ</t>
    </rPh>
    <rPh sb="5" eb="8">
      <t>タンキダイ</t>
    </rPh>
    <rPh sb="8" eb="10">
      <t>ガクブ</t>
    </rPh>
    <phoneticPr fontId="4"/>
  </si>
  <si>
    <t>●各料金の「割引等⑧」は該当がある場合、入力してください。</t>
    <rPh sb="8" eb="9">
      <t>トウ</t>
    </rPh>
    <phoneticPr fontId="4"/>
  </si>
  <si>
    <t>割引等
（円）
⑯</t>
    <rPh sb="0" eb="2">
      <t>ワリビキ</t>
    </rPh>
    <rPh sb="2" eb="3">
      <t>トウ</t>
    </rPh>
    <rPh sb="5" eb="6">
      <t>エン</t>
    </rPh>
    <phoneticPr fontId="4"/>
  </si>
  <si>
    <t>総合計
(円）
⑰=⑮-⑯</t>
    <rPh sb="0" eb="1">
      <t>ソウ</t>
    </rPh>
    <rPh sb="1" eb="3">
      <t>ゴウケイ</t>
    </rPh>
    <rPh sb="5" eb="6">
      <t>エン</t>
    </rPh>
    <phoneticPr fontId="4"/>
  </si>
  <si>
    <t>電力料金単価
（円/kWh）
⑫</t>
    <rPh sb="0" eb="2">
      <t>デンリョク</t>
    </rPh>
    <rPh sb="2" eb="4">
      <t>リョウキン</t>
    </rPh>
    <rPh sb="4" eb="6">
      <t>タンカ</t>
    </rPh>
    <phoneticPr fontId="4"/>
  </si>
  <si>
    <t>●各料金の「割引等⑯」は該当がある場合、入力してください。</t>
    <rPh sb="8" eb="9">
      <t>トウ</t>
    </rPh>
    <phoneticPr fontId="4"/>
  </si>
  <si>
    <t>電灯負荷（単相3線200/100V）</t>
    <rPh sb="0" eb="4">
      <t>デントウフカ</t>
    </rPh>
    <rPh sb="5" eb="7">
      <t>タンソウ</t>
    </rPh>
    <rPh sb="8" eb="9">
      <t>セン</t>
    </rPh>
    <phoneticPr fontId="4"/>
  </si>
  <si>
    <t>動力負荷（3相3線200V）</t>
    <rPh sb="0" eb="2">
      <t>ドウリョク</t>
    </rPh>
    <rPh sb="2" eb="4">
      <t>フカ</t>
    </rPh>
    <rPh sb="6" eb="7">
      <t>ソウ</t>
    </rPh>
    <rPh sb="8" eb="9">
      <t>セン</t>
    </rPh>
    <phoneticPr fontId="4"/>
  </si>
  <si>
    <t>電力量料金計（税込み）d=a+b+c</t>
    <rPh sb="7" eb="9">
      <t>ゼイコ</t>
    </rPh>
    <phoneticPr fontId="4"/>
  </si>
  <si>
    <t>電力量料金計（税抜）e=d÷1.1</t>
    <rPh sb="7" eb="8">
      <t>ゼイ</t>
    </rPh>
    <rPh sb="8" eb="9">
      <t>ヌ</t>
    </rPh>
    <phoneticPr fontId="4"/>
  </si>
  <si>
    <t>電力量料金計b（短期大学部⑨）</t>
    <rPh sb="8" eb="11">
      <t>タンキダイ</t>
    </rPh>
    <rPh sb="11" eb="13">
      <t>ガクブ</t>
    </rPh>
    <phoneticPr fontId="4"/>
  </si>
  <si>
    <t>■内訳書（会津大学）</t>
    <rPh sb="1" eb="4">
      <t>ウチワケショ</t>
    </rPh>
    <rPh sb="5" eb="7">
      <t>アイヅ</t>
    </rPh>
    <rPh sb="7" eb="9">
      <t>ダイガク</t>
    </rPh>
    <phoneticPr fontId="4"/>
  </si>
  <si>
    <t>公立大学法人会津大学（会津大学）</t>
    <rPh sb="0" eb="2">
      <t>コウリツ</t>
    </rPh>
    <rPh sb="2" eb="4">
      <t>ダイガク</t>
    </rPh>
    <rPh sb="4" eb="6">
      <t>ホウジン</t>
    </rPh>
    <rPh sb="6" eb="8">
      <t>アイヅ</t>
    </rPh>
    <rPh sb="8" eb="10">
      <t>ダイガク</t>
    </rPh>
    <rPh sb="11" eb="13">
      <t>アイヅ</t>
    </rPh>
    <rPh sb="13" eb="15">
      <t>ダイガク</t>
    </rPh>
    <phoneticPr fontId="4"/>
  </si>
  <si>
    <t>電力量料金計a（会津大学c⑬）</t>
    <rPh sb="8" eb="10">
      <t>アイヅ</t>
    </rPh>
    <rPh sb="10" eb="12">
      <t>ダイガク</t>
    </rPh>
    <phoneticPr fontId="4"/>
  </si>
  <si>
    <t>電力量料金計c（短期大学部学生寮⑰）</t>
    <rPh sb="8" eb="13">
      <t>タンキダイガクブ</t>
    </rPh>
    <rPh sb="13" eb="15">
      <t>ガクセイ</t>
    </rPh>
    <rPh sb="15" eb="16">
      <t>リョウ</t>
    </rPh>
    <phoneticPr fontId="4"/>
  </si>
  <si>
    <t>■内訳書（短期大学部学生寮）</t>
    <rPh sb="1" eb="4">
      <t>ウチワケショ</t>
    </rPh>
    <rPh sb="10" eb="12">
      <t>ガクセイ</t>
    </rPh>
    <rPh sb="12" eb="13">
      <t>リョウ</t>
    </rPh>
    <phoneticPr fontId="4"/>
  </si>
  <si>
    <t>公立大学法人会津大学（短期大学部）</t>
    <rPh sb="0" eb="10">
      <t>コウリツダイガクホウジンアイヅダイガク</t>
    </rPh>
    <rPh sb="11" eb="14">
      <t>タンキダイ</t>
    </rPh>
    <rPh sb="14" eb="16">
      <t>ガクブ</t>
    </rPh>
    <phoneticPr fontId="4"/>
  </si>
  <si>
    <t>公立大学法人会津大学（短期大学部学生寮）</t>
    <rPh sb="0" eb="10">
      <t>コウリツダイガクホウジンアイヅダイガク</t>
    </rPh>
    <rPh sb="11" eb="16">
      <t>タンキダイガクブ</t>
    </rPh>
    <rPh sb="16" eb="18">
      <t>ガクセイ</t>
    </rPh>
    <rPh sb="18" eb="19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</si>
</sst>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#,##0.00_ "/>
    <numFmt numFmtId="179" formatCode="#,##0_);[Red]\(#,##0\)"/>
    <numFmt numFmtId="180" formatCode="0.0%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 applyBorder="1">
      <alignment vertical="center"/>
    </xf>
    <xf numFmtId="179" fontId="0" fillId="0" borderId="0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0" fontId="0" fillId="0" borderId="0" xfId="1" applyNumberFormat="1" applyFont="1">
      <alignment vertical="center"/>
    </xf>
    <xf numFmtId="0" fontId="7" fillId="0" borderId="0" xfId="0" applyFont="1">
      <alignment vertical="center"/>
    </xf>
    <xf numFmtId="38" fontId="8" fillId="0" borderId="0" xfId="1" applyFo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40" fontId="0" fillId="0" borderId="0" xfId="0" applyNumberForma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76" fontId="7" fillId="0" borderId="0" xfId="0" applyNumberFormat="1" applyFont="1" applyBorder="1">
      <alignment vertical="center"/>
    </xf>
    <xf numFmtId="179" fontId="7" fillId="0" borderId="0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80" fontId="7" fillId="0" borderId="0" xfId="2" applyNumberFormat="1" applyFont="1" applyAlignment="1">
      <alignment horizontal="center" vertical="center"/>
    </xf>
    <xf numFmtId="178" fontId="0" fillId="0" borderId="12" xfId="0" applyNumberFormat="1" applyFill="1" applyBorder="1">
      <alignment vertical="center"/>
    </xf>
    <xf numFmtId="178" fontId="0" fillId="0" borderId="4" xfId="0" applyNumberFormat="1" applyFill="1" applyBorder="1">
      <alignment vertical="center"/>
    </xf>
    <xf numFmtId="178" fontId="0" fillId="0" borderId="8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 shrinkToFi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178" fontId="0" fillId="2" borderId="30" xfId="0" applyNumberFormat="1" applyFill="1" applyBorder="1" applyAlignment="1">
      <alignment vertical="center"/>
    </xf>
    <xf numFmtId="177" fontId="0" fillId="2" borderId="30" xfId="0" applyNumberFormat="1" applyFill="1" applyBorder="1">
      <alignment vertical="center"/>
    </xf>
    <xf numFmtId="176" fontId="0" fillId="0" borderId="7" xfId="0" applyNumberFormat="1" applyFill="1" applyBorder="1" applyAlignment="1">
      <alignment vertical="center"/>
    </xf>
    <xf numFmtId="176" fontId="0" fillId="2" borderId="12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176" fontId="0" fillId="0" borderId="43" xfId="0" applyNumberFormat="1" applyFill="1" applyBorder="1" applyAlignment="1">
      <alignment vertical="center"/>
    </xf>
    <xf numFmtId="178" fontId="0" fillId="2" borderId="3" xfId="0" applyNumberFormat="1" applyFill="1" applyBorder="1" applyAlignment="1">
      <alignment vertical="center"/>
    </xf>
    <xf numFmtId="177" fontId="0" fillId="2" borderId="3" xfId="0" applyNumberFormat="1" applyFill="1" applyBorder="1">
      <alignment vertical="center"/>
    </xf>
    <xf numFmtId="178" fontId="0" fillId="0" borderId="44" xfId="0" applyNumberFormat="1" applyFill="1" applyBorder="1">
      <alignment vertical="center"/>
    </xf>
    <xf numFmtId="176" fontId="0" fillId="0" borderId="45" xfId="0" applyNumberFormat="1" applyFill="1" applyBorder="1" applyAlignment="1">
      <alignment vertical="center"/>
    </xf>
    <xf numFmtId="176" fontId="0" fillId="2" borderId="2" xfId="0" applyNumberFormat="1" applyFill="1" applyBorder="1">
      <alignment vertical="center"/>
    </xf>
    <xf numFmtId="177" fontId="0" fillId="2" borderId="3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176" fontId="0" fillId="0" borderId="46" xfId="0" applyNumberFormat="1" applyFill="1" applyBorder="1" applyAlignment="1">
      <alignment vertical="center"/>
    </xf>
    <xf numFmtId="178" fontId="0" fillId="2" borderId="31" xfId="0" applyNumberFormat="1" applyFill="1" applyBorder="1" applyAlignment="1">
      <alignment vertical="center"/>
    </xf>
    <xf numFmtId="177" fontId="0" fillId="2" borderId="31" xfId="0" applyNumberFormat="1" applyFill="1" applyBorder="1">
      <alignment vertical="center"/>
    </xf>
    <xf numFmtId="178" fontId="0" fillId="0" borderId="47" xfId="0" applyNumberFormat="1" applyFill="1" applyBorder="1">
      <alignment vertical="center"/>
    </xf>
    <xf numFmtId="176" fontId="0" fillId="0" borderId="48" xfId="0" applyNumberFormat="1" applyFill="1" applyBorder="1" applyAlignment="1">
      <alignment vertical="center"/>
    </xf>
    <xf numFmtId="176" fontId="0" fillId="2" borderId="4" xfId="0" applyNumberFormat="1" applyFill="1" applyBorder="1">
      <alignment vertical="center"/>
    </xf>
    <xf numFmtId="176" fontId="0" fillId="0" borderId="47" xfId="0" applyNumberForma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8" fontId="0" fillId="0" borderId="51" xfId="0" applyNumberFormat="1" applyFill="1" applyBorder="1">
      <alignment vertical="center"/>
    </xf>
    <xf numFmtId="176" fontId="0" fillId="0" borderId="52" xfId="0" applyNumberFormat="1" applyBorder="1">
      <alignment vertical="center"/>
    </xf>
    <xf numFmtId="177" fontId="0" fillId="0" borderId="50" xfId="0" applyNumberFormat="1" applyBorder="1">
      <alignment vertical="center"/>
    </xf>
    <xf numFmtId="178" fontId="0" fillId="0" borderId="40" xfId="0" applyNumberFormat="1" applyBorder="1">
      <alignment vertical="center"/>
    </xf>
    <xf numFmtId="178" fontId="0" fillId="0" borderId="26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1" xfId="0" applyNumberFormat="1" applyBorder="1">
      <alignment vertical="center"/>
    </xf>
    <xf numFmtId="178" fontId="0" fillId="0" borderId="26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5" fillId="0" borderId="25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0" fillId="0" borderId="53" xfId="0" applyFont="1" applyFill="1" applyBorder="1" applyAlignment="1">
      <alignment horizontal="center" vertical="center" wrapText="1"/>
    </xf>
    <xf numFmtId="178" fontId="0" fillId="0" borderId="9" xfId="0" applyNumberFormat="1" applyFill="1" applyBorder="1">
      <alignment vertical="center"/>
    </xf>
    <xf numFmtId="176" fontId="0" fillId="2" borderId="42" xfId="0" applyNumberFormat="1" applyFill="1" applyBorder="1">
      <alignment vertical="center"/>
    </xf>
    <xf numFmtId="176" fontId="0" fillId="0" borderId="4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8" fontId="0" fillId="0" borderId="46" xfId="0" applyNumberFormat="1" applyFill="1" applyBorder="1">
      <alignment vertical="center"/>
    </xf>
    <xf numFmtId="176" fontId="0" fillId="0" borderId="54" xfId="0" applyNumberFormat="1" applyFill="1" applyBorder="1">
      <alignment vertical="center"/>
    </xf>
    <xf numFmtId="176" fontId="0" fillId="0" borderId="55" xfId="0" applyNumberFormat="1" applyBorder="1">
      <alignment vertical="center"/>
    </xf>
    <xf numFmtId="0" fontId="0" fillId="0" borderId="56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176" fontId="0" fillId="0" borderId="28" xfId="0" applyNumberFormat="1" applyFill="1" applyBorder="1" applyAlignment="1">
      <alignment vertical="center"/>
    </xf>
    <xf numFmtId="178" fontId="0" fillId="0" borderId="29" xfId="0" applyNumberFormat="1" applyFill="1" applyBorder="1">
      <alignment vertical="center"/>
    </xf>
    <xf numFmtId="176" fontId="0" fillId="0" borderId="28" xfId="0" applyNumberFormat="1" applyFill="1" applyBorder="1">
      <alignment vertical="center"/>
    </xf>
    <xf numFmtId="178" fontId="0" fillId="0" borderId="42" xfId="0" applyNumberFormat="1" applyFill="1" applyBorder="1">
      <alignment vertical="center"/>
    </xf>
    <xf numFmtId="176" fontId="0" fillId="0" borderId="59" xfId="0" applyNumberFormat="1" applyFill="1" applyBorder="1" applyAlignment="1">
      <alignment vertical="center"/>
    </xf>
    <xf numFmtId="176" fontId="0" fillId="0" borderId="29" xfId="0" applyNumberFormat="1" applyFill="1" applyBorder="1">
      <alignment vertical="center"/>
    </xf>
    <xf numFmtId="178" fontId="0" fillId="0" borderId="51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35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 shrinkToFit="1"/>
    </xf>
    <xf numFmtId="0" fontId="0" fillId="0" borderId="41" xfId="0" applyFont="1" applyFill="1" applyBorder="1" applyAlignment="1">
      <alignment horizontal="center" vertical="center" wrapText="1" shrinkToFi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0">
    <cellStyle name="パーセント" xfId="2" builtinId="5"/>
    <cellStyle name="パーセント 2" xfId="5" xr:uid="{00000000-0005-0000-0000-000001000000}"/>
    <cellStyle name="桁区切り" xfId="1" builtinId="6"/>
    <cellStyle name="桁区切り 2" xfId="4" xr:uid="{00000000-0005-0000-0000-000003000000}"/>
    <cellStyle name="桁区切り 3" xfId="7" xr:uid="{00000000-0005-0000-0000-000004000000}"/>
    <cellStyle name="桁区切り 4" xfId="9" xr:uid="{BBDD2EB6-FEF4-445C-BD0E-369E721551AD}"/>
    <cellStyle name="標準" xfId="0" builtinId="0"/>
    <cellStyle name="標準 2" xfId="3" xr:uid="{00000000-0005-0000-0000-000006000000}"/>
    <cellStyle name="標準 3" xfId="6" xr:uid="{00000000-0005-0000-0000-000007000000}"/>
    <cellStyle name="標準 4" xfId="8" xr:uid="{93F7865D-EA86-4AEF-86D1-087E70DF97A8}"/>
  </cellStyles>
  <dxfs count="0"/>
  <tableStyles count="0" defaultTableStyle="TableStyleMedium9" defaultPivotStyle="PivotStyleLight16"/>
  <colors>
    <mruColors>
      <color rgb="FF663300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6ED4-C331-4AA8-8540-BF0B2138095F}">
  <sheetPr>
    <tabColor rgb="FFFF0000"/>
  </sheetPr>
  <dimension ref="A1:V35"/>
  <sheetViews>
    <sheetView tabSelected="1" view="pageBreakPreview" zoomScaleNormal="100" zoomScaleSheetLayoutView="100" workbookViewId="0">
      <selection sqref="A1:B1"/>
    </sheetView>
  </sheetViews>
  <sheetFormatPr defaultRowHeight="13.5" x14ac:dyDescent="0.15"/>
  <cols>
    <col min="1" max="1" width="9.125" customWidth="1"/>
    <col min="2" max="2" width="11.25" customWidth="1"/>
    <col min="3" max="3" width="21.75" customWidth="1"/>
    <col min="4" max="4" width="15.375" customWidth="1"/>
    <col min="5" max="5" width="11" customWidth="1"/>
    <col min="6" max="6" width="14.125" customWidth="1"/>
    <col min="7" max="7" width="14.75" bestFit="1" customWidth="1"/>
    <col min="8" max="8" width="14.75" customWidth="1"/>
    <col min="9" max="10" width="12.25" customWidth="1"/>
    <col min="11" max="12" width="14.375" customWidth="1"/>
    <col min="13" max="13" width="15.375" customWidth="1"/>
    <col min="14" max="14" width="14.25" customWidth="1"/>
    <col min="15" max="15" width="13.375" customWidth="1"/>
    <col min="16" max="16" width="12.5" customWidth="1"/>
    <col min="17" max="18" width="12.125" customWidth="1"/>
    <col min="19" max="19" width="13" customWidth="1"/>
    <col min="20" max="20" width="12.125" customWidth="1"/>
    <col min="21" max="21" width="15.875" customWidth="1"/>
    <col min="22" max="23" width="4.625" customWidth="1"/>
    <col min="24" max="24" width="12.125" bestFit="1" customWidth="1"/>
  </cols>
  <sheetData>
    <row r="1" spans="1:15" ht="26.25" customHeight="1" thickBot="1" x14ac:dyDescent="0.2">
      <c r="A1" s="104" t="s">
        <v>45</v>
      </c>
      <c r="B1" s="104"/>
      <c r="C1" s="105"/>
      <c r="D1" s="106"/>
      <c r="E1" s="106"/>
      <c r="F1" s="106"/>
      <c r="G1" s="107"/>
    </row>
    <row r="2" spans="1:15" ht="27" customHeight="1" x14ac:dyDescent="0.15">
      <c r="A2" s="104" t="s">
        <v>46</v>
      </c>
      <c r="B2" s="104"/>
      <c r="C2" s="11" t="s">
        <v>64</v>
      </c>
    </row>
    <row r="3" spans="1:15" ht="24" customHeight="1" x14ac:dyDescent="0.15">
      <c r="A3" s="2" t="s">
        <v>63</v>
      </c>
      <c r="B3" s="1"/>
      <c r="C3" s="1"/>
      <c r="D3" s="1"/>
      <c r="E3" s="1"/>
      <c r="L3" s="7" t="s">
        <v>4</v>
      </c>
      <c r="M3" s="12">
        <v>1200</v>
      </c>
      <c r="N3" s="1" t="s">
        <v>2</v>
      </c>
    </row>
    <row r="4" spans="1:15" ht="24" customHeight="1" x14ac:dyDescent="0.15">
      <c r="A4" s="108"/>
      <c r="B4" s="111" t="s">
        <v>7</v>
      </c>
      <c r="C4" s="112"/>
      <c r="D4" s="112"/>
      <c r="E4" s="112"/>
      <c r="F4" s="112"/>
      <c r="G4" s="112"/>
      <c r="H4" s="113"/>
      <c r="I4" s="132" t="s">
        <v>6</v>
      </c>
      <c r="J4" s="133"/>
      <c r="K4" s="134"/>
      <c r="L4" s="114" t="s">
        <v>24</v>
      </c>
      <c r="M4" s="117" t="s">
        <v>39</v>
      </c>
      <c r="N4" s="114" t="s">
        <v>40</v>
      </c>
    </row>
    <row r="5" spans="1:15" ht="33" customHeight="1" x14ac:dyDescent="0.15">
      <c r="A5" s="109"/>
      <c r="B5" s="120" t="s">
        <v>5</v>
      </c>
      <c r="C5" s="121"/>
      <c r="D5" s="122"/>
      <c r="E5" s="123" t="s">
        <v>3</v>
      </c>
      <c r="F5" s="124"/>
      <c r="G5" s="125"/>
      <c r="H5" s="118" t="s">
        <v>12</v>
      </c>
      <c r="I5" s="126" t="s">
        <v>13</v>
      </c>
      <c r="J5" s="128" t="s">
        <v>14</v>
      </c>
      <c r="K5" s="130" t="s">
        <v>23</v>
      </c>
      <c r="L5" s="115"/>
      <c r="M5" s="118"/>
      <c r="N5" s="115"/>
    </row>
    <row r="6" spans="1:15" ht="58.5" customHeight="1" thickBot="1" x14ac:dyDescent="0.2">
      <c r="A6" s="110"/>
      <c r="B6" s="33" t="s">
        <v>1</v>
      </c>
      <c r="C6" s="34" t="s">
        <v>8</v>
      </c>
      <c r="D6" s="35" t="s">
        <v>9</v>
      </c>
      <c r="E6" s="33" t="s">
        <v>10</v>
      </c>
      <c r="F6" s="36" t="s">
        <v>44</v>
      </c>
      <c r="G6" s="37" t="s">
        <v>11</v>
      </c>
      <c r="H6" s="119"/>
      <c r="I6" s="127"/>
      <c r="J6" s="129"/>
      <c r="K6" s="131"/>
      <c r="L6" s="116"/>
      <c r="M6" s="119"/>
      <c r="N6" s="116"/>
    </row>
    <row r="7" spans="1:15" ht="27" customHeight="1" x14ac:dyDescent="0.15">
      <c r="A7" s="38" t="s">
        <v>27</v>
      </c>
      <c r="B7" s="39">
        <f>M3</f>
        <v>1200</v>
      </c>
      <c r="C7" s="40"/>
      <c r="D7" s="25">
        <f>ROUND(B7*C7,2)</f>
        <v>0</v>
      </c>
      <c r="E7" s="32">
        <v>361099</v>
      </c>
      <c r="F7" s="41"/>
      <c r="G7" s="25">
        <f t="shared" ref="G7:G18" si="0">ROUND((E7*F7),2)</f>
        <v>0</v>
      </c>
      <c r="H7" s="23">
        <f t="shared" ref="H7:H18" si="1">ROUND(D7+G7,2)</f>
        <v>0</v>
      </c>
      <c r="I7" s="42">
        <f>M3</f>
        <v>1200</v>
      </c>
      <c r="J7" s="40"/>
      <c r="K7" s="25">
        <f t="shared" ref="K7:K18" si="2">ROUND(B7*J7,2)</f>
        <v>0</v>
      </c>
      <c r="L7" s="25">
        <f>ROUND(H7+K7,2)</f>
        <v>0</v>
      </c>
      <c r="M7" s="43"/>
      <c r="N7" s="44">
        <f>ROUNDDOWN(L7-M7,0)</f>
        <v>0</v>
      </c>
      <c r="O7" s="10"/>
    </row>
    <row r="8" spans="1:15" ht="27" customHeight="1" x14ac:dyDescent="0.15">
      <c r="A8" s="45" t="s">
        <v>28</v>
      </c>
      <c r="B8" s="46">
        <f t="shared" ref="B8:B18" si="3">B7</f>
        <v>1200</v>
      </c>
      <c r="C8" s="47"/>
      <c r="D8" s="25">
        <f t="shared" ref="D8:D18" si="4">ROUND(B8*C8,2)</f>
        <v>0</v>
      </c>
      <c r="E8" s="32">
        <v>372226</v>
      </c>
      <c r="F8" s="48"/>
      <c r="G8" s="49">
        <f t="shared" si="0"/>
        <v>0</v>
      </c>
      <c r="H8" s="23">
        <f t="shared" si="1"/>
        <v>0</v>
      </c>
      <c r="I8" s="50">
        <f t="shared" ref="I8:I18" si="5">I7</f>
        <v>1200</v>
      </c>
      <c r="J8" s="47"/>
      <c r="K8" s="25">
        <f t="shared" si="2"/>
        <v>0</v>
      </c>
      <c r="L8" s="25">
        <f t="shared" ref="L8:L18" si="6">ROUND(H8+K8,2)</f>
        <v>0</v>
      </c>
      <c r="M8" s="51"/>
      <c r="N8" s="44">
        <f t="shared" ref="N8:N18" si="7">ROUNDDOWN(L8-M8,0)</f>
        <v>0</v>
      </c>
      <c r="O8" s="15"/>
    </row>
    <row r="9" spans="1:15" ht="27" customHeight="1" x14ac:dyDescent="0.15">
      <c r="A9" s="45" t="s">
        <v>29</v>
      </c>
      <c r="B9" s="46">
        <f t="shared" si="3"/>
        <v>1200</v>
      </c>
      <c r="C9" s="47"/>
      <c r="D9" s="25">
        <f t="shared" si="4"/>
        <v>0</v>
      </c>
      <c r="E9" s="32">
        <v>394307</v>
      </c>
      <c r="F9" s="48"/>
      <c r="G9" s="49">
        <f t="shared" si="0"/>
        <v>0</v>
      </c>
      <c r="H9" s="23">
        <f t="shared" si="1"/>
        <v>0</v>
      </c>
      <c r="I9" s="50">
        <f t="shared" si="5"/>
        <v>1200</v>
      </c>
      <c r="J9" s="47"/>
      <c r="K9" s="25">
        <f t="shared" si="2"/>
        <v>0</v>
      </c>
      <c r="L9" s="25">
        <f t="shared" si="6"/>
        <v>0</v>
      </c>
      <c r="M9" s="51"/>
      <c r="N9" s="44">
        <f t="shared" si="7"/>
        <v>0</v>
      </c>
      <c r="O9" s="15"/>
    </row>
    <row r="10" spans="1:15" ht="27" customHeight="1" x14ac:dyDescent="0.15">
      <c r="A10" s="45" t="s">
        <v>30</v>
      </c>
      <c r="B10" s="46">
        <f t="shared" si="3"/>
        <v>1200</v>
      </c>
      <c r="C10" s="47"/>
      <c r="D10" s="25">
        <f t="shared" si="4"/>
        <v>0</v>
      </c>
      <c r="E10" s="32">
        <v>445796</v>
      </c>
      <c r="F10" s="52"/>
      <c r="G10" s="49">
        <f t="shared" si="0"/>
        <v>0</v>
      </c>
      <c r="H10" s="23">
        <f t="shared" si="1"/>
        <v>0</v>
      </c>
      <c r="I10" s="50">
        <f t="shared" si="5"/>
        <v>1200</v>
      </c>
      <c r="J10" s="47"/>
      <c r="K10" s="25">
        <f t="shared" si="2"/>
        <v>0</v>
      </c>
      <c r="L10" s="25">
        <f t="shared" si="6"/>
        <v>0</v>
      </c>
      <c r="M10" s="51"/>
      <c r="N10" s="44">
        <f t="shared" si="7"/>
        <v>0</v>
      </c>
      <c r="O10" s="15"/>
    </row>
    <row r="11" spans="1:15" ht="27" customHeight="1" x14ac:dyDescent="0.15">
      <c r="A11" s="45" t="s">
        <v>31</v>
      </c>
      <c r="B11" s="46">
        <f t="shared" si="3"/>
        <v>1200</v>
      </c>
      <c r="C11" s="47"/>
      <c r="D11" s="25">
        <f t="shared" si="4"/>
        <v>0</v>
      </c>
      <c r="E11" s="32">
        <v>439071</v>
      </c>
      <c r="F11" s="52"/>
      <c r="G11" s="49">
        <f t="shared" si="0"/>
        <v>0</v>
      </c>
      <c r="H11" s="23">
        <f t="shared" si="1"/>
        <v>0</v>
      </c>
      <c r="I11" s="50">
        <f t="shared" si="5"/>
        <v>1200</v>
      </c>
      <c r="J11" s="47"/>
      <c r="K11" s="25">
        <f t="shared" si="2"/>
        <v>0</v>
      </c>
      <c r="L11" s="25">
        <f t="shared" si="6"/>
        <v>0</v>
      </c>
      <c r="M11" s="51"/>
      <c r="N11" s="44">
        <f t="shared" si="7"/>
        <v>0</v>
      </c>
      <c r="O11" s="15"/>
    </row>
    <row r="12" spans="1:15" ht="27" customHeight="1" x14ac:dyDescent="0.15">
      <c r="A12" s="45" t="s">
        <v>32</v>
      </c>
      <c r="B12" s="46">
        <f t="shared" si="3"/>
        <v>1200</v>
      </c>
      <c r="C12" s="47"/>
      <c r="D12" s="25">
        <f t="shared" si="4"/>
        <v>0</v>
      </c>
      <c r="E12" s="32">
        <v>361594</v>
      </c>
      <c r="F12" s="52"/>
      <c r="G12" s="49">
        <f t="shared" si="0"/>
        <v>0</v>
      </c>
      <c r="H12" s="23">
        <f t="shared" si="1"/>
        <v>0</v>
      </c>
      <c r="I12" s="50">
        <f t="shared" si="5"/>
        <v>1200</v>
      </c>
      <c r="J12" s="47"/>
      <c r="K12" s="25">
        <f t="shared" si="2"/>
        <v>0</v>
      </c>
      <c r="L12" s="25">
        <f t="shared" si="6"/>
        <v>0</v>
      </c>
      <c r="M12" s="51"/>
      <c r="N12" s="44">
        <f t="shared" si="7"/>
        <v>0</v>
      </c>
      <c r="O12" s="15"/>
    </row>
    <row r="13" spans="1:15" ht="27" customHeight="1" x14ac:dyDescent="0.15">
      <c r="A13" s="45" t="s">
        <v>33</v>
      </c>
      <c r="B13" s="46">
        <f t="shared" si="3"/>
        <v>1200</v>
      </c>
      <c r="C13" s="47"/>
      <c r="D13" s="25">
        <f t="shared" si="4"/>
        <v>0</v>
      </c>
      <c r="E13" s="32">
        <v>392365</v>
      </c>
      <c r="F13" s="48"/>
      <c r="G13" s="49">
        <f>ROUND((E13*F13),2)</f>
        <v>0</v>
      </c>
      <c r="H13" s="23">
        <f t="shared" si="1"/>
        <v>0</v>
      </c>
      <c r="I13" s="50">
        <f t="shared" si="5"/>
        <v>1200</v>
      </c>
      <c r="J13" s="47"/>
      <c r="K13" s="25">
        <f t="shared" si="2"/>
        <v>0</v>
      </c>
      <c r="L13" s="25">
        <f t="shared" si="6"/>
        <v>0</v>
      </c>
      <c r="M13" s="51"/>
      <c r="N13" s="44">
        <f t="shared" si="7"/>
        <v>0</v>
      </c>
      <c r="O13" s="15"/>
    </row>
    <row r="14" spans="1:15" ht="27" customHeight="1" x14ac:dyDescent="0.15">
      <c r="A14" s="45" t="s">
        <v>34</v>
      </c>
      <c r="B14" s="46">
        <f t="shared" si="3"/>
        <v>1200</v>
      </c>
      <c r="C14" s="47"/>
      <c r="D14" s="25">
        <f t="shared" si="4"/>
        <v>0</v>
      </c>
      <c r="E14" s="32">
        <v>387789</v>
      </c>
      <c r="F14" s="48"/>
      <c r="G14" s="49">
        <f t="shared" si="0"/>
        <v>0</v>
      </c>
      <c r="H14" s="23">
        <f t="shared" si="1"/>
        <v>0</v>
      </c>
      <c r="I14" s="50">
        <f t="shared" si="5"/>
        <v>1200</v>
      </c>
      <c r="J14" s="47"/>
      <c r="K14" s="25">
        <f t="shared" si="2"/>
        <v>0</v>
      </c>
      <c r="L14" s="25">
        <f t="shared" si="6"/>
        <v>0</v>
      </c>
      <c r="M14" s="51"/>
      <c r="N14" s="44">
        <f t="shared" si="7"/>
        <v>0</v>
      </c>
      <c r="O14" s="15"/>
    </row>
    <row r="15" spans="1:15" ht="27" customHeight="1" x14ac:dyDescent="0.15">
      <c r="A15" s="45" t="s">
        <v>35</v>
      </c>
      <c r="B15" s="46">
        <f t="shared" si="3"/>
        <v>1200</v>
      </c>
      <c r="C15" s="47"/>
      <c r="D15" s="25">
        <f t="shared" si="4"/>
        <v>0</v>
      </c>
      <c r="E15" s="32">
        <v>419603</v>
      </c>
      <c r="F15" s="48"/>
      <c r="G15" s="49">
        <f t="shared" si="0"/>
        <v>0</v>
      </c>
      <c r="H15" s="23">
        <f t="shared" si="1"/>
        <v>0</v>
      </c>
      <c r="I15" s="50">
        <f t="shared" si="5"/>
        <v>1200</v>
      </c>
      <c r="J15" s="47"/>
      <c r="K15" s="25">
        <f t="shared" si="2"/>
        <v>0</v>
      </c>
      <c r="L15" s="25">
        <f t="shared" si="6"/>
        <v>0</v>
      </c>
      <c r="M15" s="51"/>
      <c r="N15" s="44">
        <f t="shared" si="7"/>
        <v>0</v>
      </c>
      <c r="O15" s="15"/>
    </row>
    <row r="16" spans="1:15" ht="27" customHeight="1" x14ac:dyDescent="0.15">
      <c r="A16" s="45" t="s">
        <v>36</v>
      </c>
      <c r="B16" s="46">
        <f t="shared" si="3"/>
        <v>1200</v>
      </c>
      <c r="C16" s="47"/>
      <c r="D16" s="25">
        <f t="shared" si="4"/>
        <v>0</v>
      </c>
      <c r="E16" s="32">
        <v>443397</v>
      </c>
      <c r="F16" s="48"/>
      <c r="G16" s="49">
        <f t="shared" si="0"/>
        <v>0</v>
      </c>
      <c r="H16" s="23">
        <f t="shared" si="1"/>
        <v>0</v>
      </c>
      <c r="I16" s="50">
        <f t="shared" si="5"/>
        <v>1200</v>
      </c>
      <c r="J16" s="47"/>
      <c r="K16" s="25">
        <f t="shared" si="2"/>
        <v>0</v>
      </c>
      <c r="L16" s="25">
        <f t="shared" si="6"/>
        <v>0</v>
      </c>
      <c r="M16" s="51"/>
      <c r="N16" s="44">
        <f t="shared" si="7"/>
        <v>0</v>
      </c>
      <c r="O16" s="15"/>
    </row>
    <row r="17" spans="1:22" ht="27" customHeight="1" x14ac:dyDescent="0.15">
      <c r="A17" s="45" t="s">
        <v>37</v>
      </c>
      <c r="B17" s="46">
        <f t="shared" si="3"/>
        <v>1200</v>
      </c>
      <c r="C17" s="47"/>
      <c r="D17" s="25">
        <f t="shared" si="4"/>
        <v>0</v>
      </c>
      <c r="E17" s="32">
        <v>381048</v>
      </c>
      <c r="F17" s="48"/>
      <c r="G17" s="49">
        <f t="shared" si="0"/>
        <v>0</v>
      </c>
      <c r="H17" s="23">
        <f t="shared" si="1"/>
        <v>0</v>
      </c>
      <c r="I17" s="50">
        <f t="shared" si="5"/>
        <v>1200</v>
      </c>
      <c r="J17" s="47"/>
      <c r="K17" s="25">
        <f t="shared" si="2"/>
        <v>0</v>
      </c>
      <c r="L17" s="25">
        <f t="shared" si="6"/>
        <v>0</v>
      </c>
      <c r="M17" s="51"/>
      <c r="N17" s="44">
        <f t="shared" si="7"/>
        <v>0</v>
      </c>
      <c r="O17" s="15"/>
    </row>
    <row r="18" spans="1:22" ht="27" customHeight="1" thickBot="1" x14ac:dyDescent="0.2">
      <c r="A18" s="53" t="s">
        <v>38</v>
      </c>
      <c r="B18" s="54">
        <f t="shared" si="3"/>
        <v>1200</v>
      </c>
      <c r="C18" s="55"/>
      <c r="D18" s="25">
        <f t="shared" si="4"/>
        <v>0</v>
      </c>
      <c r="E18" s="26">
        <v>366956</v>
      </c>
      <c r="F18" s="56"/>
      <c r="G18" s="57">
        <f t="shared" si="0"/>
        <v>0</v>
      </c>
      <c r="H18" s="24">
        <f t="shared" si="1"/>
        <v>0</v>
      </c>
      <c r="I18" s="58">
        <f t="shared" si="5"/>
        <v>1200</v>
      </c>
      <c r="J18" s="55"/>
      <c r="K18" s="57">
        <f t="shared" si="2"/>
        <v>0</v>
      </c>
      <c r="L18" s="24">
        <f t="shared" si="6"/>
        <v>0</v>
      </c>
      <c r="M18" s="59"/>
      <c r="N18" s="60">
        <f t="shared" si="7"/>
        <v>0</v>
      </c>
      <c r="O18" s="15"/>
    </row>
    <row r="19" spans="1:22" ht="27" customHeight="1" thickTop="1" x14ac:dyDescent="0.15">
      <c r="A19" s="61" t="s">
        <v>0</v>
      </c>
      <c r="B19" s="62"/>
      <c r="C19" s="63"/>
      <c r="D19" s="64">
        <f>SUM(D7:D18)</f>
        <v>0</v>
      </c>
      <c r="E19" s="65">
        <f>SUM(E7:E18)</f>
        <v>4765251</v>
      </c>
      <c r="F19" s="66"/>
      <c r="G19" s="67">
        <f>SUM(G7:G18)</f>
        <v>0</v>
      </c>
      <c r="H19" s="68">
        <f>SUM(H7:H18)</f>
        <v>0</v>
      </c>
      <c r="I19" s="69"/>
      <c r="J19" s="70"/>
      <c r="K19" s="71"/>
      <c r="L19" s="72">
        <f>SUM(L7:L18)</f>
        <v>0</v>
      </c>
      <c r="M19" s="73"/>
      <c r="N19" s="74">
        <f>SUM(N7:N18)</f>
        <v>0</v>
      </c>
    </row>
    <row r="20" spans="1:22" ht="18" customHeight="1" x14ac:dyDescent="0.15">
      <c r="A20" s="8"/>
      <c r="B20" s="8"/>
      <c r="C20" s="8"/>
      <c r="D20" s="8"/>
      <c r="E20" s="8"/>
      <c r="F20" s="9"/>
      <c r="N20" s="3"/>
      <c r="Q20" s="4"/>
      <c r="R20" s="5"/>
      <c r="S20" s="3"/>
      <c r="T20" s="3"/>
      <c r="U20" s="3"/>
      <c r="V20" s="6"/>
    </row>
    <row r="21" spans="1:22" ht="27" customHeight="1" x14ac:dyDescent="0.15">
      <c r="A21" s="75" t="s">
        <v>43</v>
      </c>
      <c r="B21" s="100" t="s">
        <v>65</v>
      </c>
      <c r="C21" s="98"/>
      <c r="D21" s="28">
        <f>N19</f>
        <v>0</v>
      </c>
      <c r="E21" t="s">
        <v>42</v>
      </c>
      <c r="G21" s="18"/>
      <c r="H21" s="100" t="s">
        <v>60</v>
      </c>
      <c r="I21" s="100"/>
      <c r="J21" s="103">
        <f>SUM(D21:D23)</f>
        <v>0</v>
      </c>
      <c r="K21" s="103"/>
      <c r="L21" t="s">
        <v>42</v>
      </c>
      <c r="M21" s="11" t="s">
        <v>20</v>
      </c>
      <c r="N21" s="17"/>
      <c r="O21" s="18"/>
      <c r="P21" s="18"/>
      <c r="Q21" s="20"/>
      <c r="R21" s="21"/>
      <c r="S21" s="19"/>
      <c r="T21" s="19"/>
      <c r="U21" s="19"/>
      <c r="V21" s="6"/>
    </row>
    <row r="22" spans="1:22" ht="27" customHeight="1" x14ac:dyDescent="0.15">
      <c r="A22" s="13"/>
      <c r="B22" s="100" t="s">
        <v>62</v>
      </c>
      <c r="C22" s="98"/>
      <c r="D22" s="28">
        <f>'内訳書様式（短大）'!J19</f>
        <v>0</v>
      </c>
      <c r="E22" t="s">
        <v>42</v>
      </c>
      <c r="G22" s="18"/>
      <c r="H22" s="100" t="s">
        <v>61</v>
      </c>
      <c r="I22" s="100"/>
      <c r="J22" s="103">
        <f>ROUNDUP(J21/1.1,0)</f>
        <v>0</v>
      </c>
      <c r="K22" s="103"/>
      <c r="L22" t="s">
        <v>42</v>
      </c>
      <c r="M22" s="11" t="s">
        <v>21</v>
      </c>
      <c r="N22" s="17"/>
      <c r="O22" s="18"/>
      <c r="P22" s="18"/>
      <c r="Q22" s="20"/>
      <c r="R22" s="21"/>
      <c r="S22" s="19"/>
      <c r="T22" s="19"/>
      <c r="U22" s="19"/>
      <c r="V22" s="6"/>
    </row>
    <row r="23" spans="1:22" ht="27" customHeight="1" x14ac:dyDescent="0.15">
      <c r="A23" s="13"/>
      <c r="B23" s="100" t="s">
        <v>66</v>
      </c>
      <c r="C23" s="98"/>
      <c r="D23" s="28">
        <f>'内訳書様式（一箕寮）'!R19</f>
        <v>0</v>
      </c>
      <c r="E23" t="s">
        <v>42</v>
      </c>
      <c r="G23" s="18"/>
      <c r="H23" s="101" t="s">
        <v>22</v>
      </c>
      <c r="I23" s="100"/>
      <c r="J23" s="103">
        <f>ROUNDDOWN(J21-J22,0)</f>
        <v>0</v>
      </c>
      <c r="K23" s="103"/>
      <c r="L23" t="s">
        <v>42</v>
      </c>
      <c r="M23" s="11" t="s">
        <v>20</v>
      </c>
      <c r="N23" s="17"/>
      <c r="O23" s="18"/>
      <c r="P23" s="18"/>
      <c r="Q23" s="20"/>
      <c r="R23" s="21"/>
      <c r="S23" s="19"/>
      <c r="T23" s="19"/>
      <c r="U23" s="19"/>
      <c r="V23" s="6"/>
    </row>
    <row r="24" spans="1:22" ht="12" customHeight="1" x14ac:dyDescent="0.15">
      <c r="A24" s="13"/>
      <c r="B24" s="101"/>
      <c r="C24" s="99"/>
      <c r="D24" s="16"/>
      <c r="E24" s="16"/>
      <c r="F24" s="17"/>
      <c r="G24" s="18"/>
      <c r="H24" s="102"/>
      <c r="I24" s="102"/>
      <c r="J24" s="18"/>
      <c r="K24" s="18"/>
      <c r="L24" s="16"/>
      <c r="M24" s="18"/>
      <c r="N24" s="19"/>
      <c r="O24" s="18"/>
      <c r="P24" s="18"/>
      <c r="Q24" s="20"/>
      <c r="R24" s="21"/>
      <c r="S24" s="19"/>
      <c r="T24" s="19"/>
      <c r="U24" s="19"/>
      <c r="V24" s="6"/>
    </row>
    <row r="25" spans="1:22" ht="12.75" customHeight="1" x14ac:dyDescent="0.15">
      <c r="A25" s="13"/>
      <c r="D25" s="3"/>
      <c r="G25" s="18"/>
      <c r="H25" s="27"/>
      <c r="J25" s="76"/>
      <c r="K25" s="76"/>
      <c r="M25" s="11"/>
      <c r="N25" s="19"/>
      <c r="O25" s="18"/>
      <c r="P25" s="18"/>
      <c r="Q25" s="20"/>
      <c r="R25" s="21"/>
      <c r="S25" s="19"/>
      <c r="T25" s="19"/>
      <c r="U25" s="19"/>
      <c r="V25" s="6"/>
    </row>
    <row r="26" spans="1:22" ht="22.5" customHeight="1" x14ac:dyDescent="0.15">
      <c r="A26" s="13"/>
      <c r="B26" s="11" t="s">
        <v>47</v>
      </c>
      <c r="C26" s="14"/>
      <c r="D26" s="16"/>
      <c r="E26" s="16"/>
      <c r="F26" s="17"/>
      <c r="G26" s="18"/>
      <c r="H26" s="18"/>
      <c r="I26" s="18"/>
      <c r="J26" s="18"/>
      <c r="K26" s="18"/>
      <c r="L26" s="18"/>
      <c r="M26" s="18"/>
      <c r="N26" s="19"/>
      <c r="O26" s="18"/>
      <c r="P26" s="18"/>
      <c r="Q26" s="20"/>
      <c r="R26" s="21"/>
      <c r="S26" s="19"/>
      <c r="T26" s="19"/>
      <c r="U26" s="19"/>
      <c r="V26" s="6"/>
    </row>
    <row r="27" spans="1:22" ht="22.5" customHeight="1" x14ac:dyDescent="0.15">
      <c r="A27" s="13"/>
      <c r="B27" s="11" t="s">
        <v>48</v>
      </c>
      <c r="C27" s="14"/>
      <c r="D27" s="16"/>
      <c r="E27" s="16"/>
      <c r="F27" s="17"/>
      <c r="G27" s="18"/>
      <c r="H27" s="18"/>
      <c r="I27" s="18"/>
      <c r="J27" s="18"/>
      <c r="K27" s="18"/>
      <c r="L27" s="18"/>
      <c r="M27" s="18"/>
      <c r="N27" s="19"/>
      <c r="O27" s="18"/>
      <c r="P27" s="18"/>
      <c r="Q27" s="20"/>
      <c r="R27" s="21"/>
      <c r="S27" s="19"/>
      <c r="T27" s="19"/>
      <c r="U27" s="19"/>
      <c r="V27" s="6"/>
    </row>
    <row r="28" spans="1:22" ht="22.5" customHeight="1" x14ac:dyDescent="0.15">
      <c r="A28" s="13"/>
      <c r="B28" s="14" t="s">
        <v>49</v>
      </c>
      <c r="C28" s="14"/>
      <c r="D28" s="16"/>
      <c r="E28" s="16"/>
      <c r="F28" s="17"/>
      <c r="G28" s="18"/>
      <c r="H28" s="18"/>
      <c r="I28" s="18"/>
      <c r="J28" s="18"/>
      <c r="K28" s="18"/>
      <c r="L28" s="18"/>
      <c r="M28" s="18"/>
      <c r="N28" s="19"/>
      <c r="O28" s="18"/>
      <c r="P28" s="18"/>
      <c r="Q28" s="20"/>
      <c r="R28" s="21"/>
      <c r="S28" s="19"/>
      <c r="T28" s="19"/>
      <c r="U28" s="19"/>
      <c r="V28" s="6"/>
    </row>
    <row r="29" spans="1:22" ht="22.5" customHeight="1" x14ac:dyDescent="0.15">
      <c r="A29" s="13"/>
      <c r="B29" s="14" t="s">
        <v>50</v>
      </c>
      <c r="C29" s="14"/>
      <c r="D29" s="16"/>
      <c r="E29" s="16"/>
      <c r="F29" s="17"/>
      <c r="G29" s="18"/>
      <c r="H29" s="18"/>
      <c r="I29" s="18"/>
      <c r="J29" s="18"/>
      <c r="K29" s="18"/>
      <c r="L29" s="18"/>
      <c r="M29" s="18"/>
      <c r="N29" s="19"/>
      <c r="O29" s="18"/>
      <c r="P29" s="18"/>
      <c r="Q29" s="20"/>
      <c r="R29" s="21"/>
      <c r="S29" s="19"/>
      <c r="T29" s="19"/>
      <c r="U29" s="19"/>
      <c r="V29" s="6"/>
    </row>
    <row r="30" spans="1:22" ht="22.5" customHeight="1" x14ac:dyDescent="0.15">
      <c r="A30" s="13"/>
      <c r="B30" s="14" t="s">
        <v>51</v>
      </c>
      <c r="C30" s="14"/>
      <c r="D30" s="16"/>
      <c r="E30" s="16"/>
      <c r="F30" s="17"/>
      <c r="G30" s="18"/>
      <c r="H30" s="18"/>
      <c r="I30" s="18"/>
      <c r="J30" s="18"/>
      <c r="K30" s="18"/>
      <c r="L30" s="18"/>
      <c r="M30" s="18"/>
      <c r="N30" s="19"/>
      <c r="O30" s="18"/>
      <c r="P30" s="18"/>
      <c r="Q30" s="20"/>
      <c r="R30" s="21"/>
      <c r="S30" s="19"/>
      <c r="T30" s="19"/>
      <c r="U30" s="19"/>
      <c r="V30" s="6"/>
    </row>
    <row r="31" spans="1:22" ht="27" customHeight="1" x14ac:dyDescent="0.15">
      <c r="A31" s="13"/>
      <c r="B31" s="14"/>
      <c r="C31" s="14"/>
      <c r="D31" s="16"/>
      <c r="E31" s="16"/>
      <c r="F31" s="17"/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20"/>
      <c r="R31" s="21"/>
      <c r="S31" s="19"/>
      <c r="T31" s="19"/>
      <c r="U31" s="19"/>
      <c r="V31" s="6"/>
    </row>
    <row r="32" spans="1:22" ht="27" customHeight="1" x14ac:dyDescent="0.15">
      <c r="A32" s="13"/>
      <c r="B32" s="14"/>
      <c r="C32" s="14"/>
      <c r="D32" s="16"/>
      <c r="E32" s="16"/>
      <c r="F32" s="17"/>
      <c r="G32" s="18"/>
      <c r="H32" s="18"/>
      <c r="I32" s="18"/>
      <c r="J32" s="18"/>
      <c r="K32" s="18"/>
      <c r="L32" s="18"/>
      <c r="M32" s="18"/>
      <c r="N32" s="19"/>
      <c r="O32" s="18"/>
      <c r="P32" s="18"/>
      <c r="Q32" s="20"/>
      <c r="R32" s="21"/>
      <c r="S32" s="19"/>
      <c r="T32" s="19"/>
      <c r="U32" s="19"/>
      <c r="V32" s="6"/>
    </row>
    <row r="33" spans="1:21" ht="27" customHeight="1" x14ac:dyDescent="0.15">
      <c r="A33" s="11"/>
      <c r="B33" s="14"/>
      <c r="C33" s="14"/>
      <c r="D33" s="16"/>
      <c r="E33" s="11"/>
      <c r="F33" s="11"/>
      <c r="G33" s="11"/>
      <c r="H33" s="22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27" customHeight="1" x14ac:dyDescent="0.15">
      <c r="A34" s="11"/>
      <c r="B34" s="14"/>
      <c r="C34" s="14"/>
      <c r="D34" s="1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4.25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</sheetData>
  <mergeCells count="18">
    <mergeCell ref="L4:L6"/>
    <mergeCell ref="M4:M6"/>
    <mergeCell ref="N4:N6"/>
    <mergeCell ref="B5:D5"/>
    <mergeCell ref="E5:G5"/>
    <mergeCell ref="H5:H6"/>
    <mergeCell ref="I5:I6"/>
    <mergeCell ref="J5:J6"/>
    <mergeCell ref="K5:K6"/>
    <mergeCell ref="I4:K4"/>
    <mergeCell ref="J21:K21"/>
    <mergeCell ref="J22:K22"/>
    <mergeCell ref="J23:K23"/>
    <mergeCell ref="A1:B1"/>
    <mergeCell ref="C1:G1"/>
    <mergeCell ref="A2:B2"/>
    <mergeCell ref="A4:A6"/>
    <mergeCell ref="B4:H4"/>
  </mergeCells>
  <phoneticPr fontId="4"/>
  <printOptions horizontalCentered="1"/>
  <pageMargins left="0.59055118110236227" right="0" top="0.59055118110236227" bottom="0.39370078740157483" header="0" footer="0"/>
  <pageSetup paperSize="9" scale="65" orientation="landscape" r:id="rId1"/>
  <headerFooter alignWithMargins="0">
    <oddHeader>&amp;L
様式第3-1号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C6B9-BFA2-4A64-8F05-F46B7DA791AB}">
  <sheetPr>
    <tabColor rgb="FFFFC000"/>
  </sheetPr>
  <dimension ref="A1:R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9.125" customWidth="1"/>
    <col min="2" max="10" width="18" customWidth="1"/>
    <col min="11" max="11" width="13.375" customWidth="1"/>
    <col min="12" max="12" width="12.5" customWidth="1"/>
    <col min="13" max="14" width="12.125" customWidth="1"/>
    <col min="15" max="15" width="13" customWidth="1"/>
    <col min="16" max="16" width="12.125" customWidth="1"/>
    <col min="17" max="17" width="15.875" customWidth="1"/>
    <col min="18" max="19" width="4.625" customWidth="1"/>
    <col min="20" max="20" width="12.125" bestFit="1" customWidth="1"/>
  </cols>
  <sheetData>
    <row r="1" spans="1:11" ht="26.25" customHeight="1" thickBot="1" x14ac:dyDescent="0.2">
      <c r="A1" s="104" t="s">
        <v>45</v>
      </c>
      <c r="B1" s="104"/>
      <c r="C1" s="105"/>
      <c r="D1" s="106"/>
      <c r="E1" s="106"/>
      <c r="F1" s="106"/>
      <c r="G1" s="107"/>
    </row>
    <row r="2" spans="1:11" ht="27" customHeight="1" x14ac:dyDescent="0.15">
      <c r="A2" s="104" t="s">
        <v>46</v>
      </c>
      <c r="B2" s="104"/>
      <c r="C2" s="11" t="s">
        <v>68</v>
      </c>
    </row>
    <row r="3" spans="1:11" ht="24" customHeight="1" x14ac:dyDescent="0.15">
      <c r="A3" s="2" t="s">
        <v>52</v>
      </c>
      <c r="B3" s="1"/>
      <c r="C3" s="1"/>
      <c r="D3" s="1"/>
      <c r="E3" s="1"/>
      <c r="H3" s="7" t="s">
        <v>4</v>
      </c>
      <c r="I3" s="12">
        <v>242</v>
      </c>
      <c r="J3" s="1" t="s">
        <v>2</v>
      </c>
    </row>
    <row r="4" spans="1:11" ht="24" customHeight="1" x14ac:dyDescent="0.15">
      <c r="A4" s="108"/>
      <c r="B4" s="111" t="s">
        <v>7</v>
      </c>
      <c r="C4" s="112"/>
      <c r="D4" s="112"/>
      <c r="E4" s="112"/>
      <c r="F4" s="112"/>
      <c r="G4" s="112"/>
      <c r="H4" s="117" t="s">
        <v>25</v>
      </c>
      <c r="I4" s="117" t="s">
        <v>41</v>
      </c>
      <c r="J4" s="114" t="s">
        <v>26</v>
      </c>
    </row>
    <row r="5" spans="1:11" ht="33" customHeight="1" x14ac:dyDescent="0.15">
      <c r="A5" s="109"/>
      <c r="B5" s="120" t="s">
        <v>5</v>
      </c>
      <c r="C5" s="121"/>
      <c r="D5" s="122"/>
      <c r="E5" s="123" t="s">
        <v>3</v>
      </c>
      <c r="F5" s="124"/>
      <c r="G5" s="124"/>
      <c r="H5" s="118"/>
      <c r="I5" s="118"/>
      <c r="J5" s="115"/>
    </row>
    <row r="6" spans="1:11" ht="58.5" customHeight="1" thickBot="1" x14ac:dyDescent="0.2">
      <c r="A6" s="110"/>
      <c r="B6" s="33" t="s">
        <v>1</v>
      </c>
      <c r="C6" s="34" t="s">
        <v>8</v>
      </c>
      <c r="D6" s="35" t="s">
        <v>9</v>
      </c>
      <c r="E6" s="33" t="s">
        <v>10</v>
      </c>
      <c r="F6" s="36" t="s">
        <v>44</v>
      </c>
      <c r="G6" s="77" t="s">
        <v>11</v>
      </c>
      <c r="H6" s="119"/>
      <c r="I6" s="118"/>
      <c r="J6" s="116"/>
    </row>
    <row r="7" spans="1:11" ht="27" customHeight="1" x14ac:dyDescent="0.15">
      <c r="A7" s="38" t="s">
        <v>27</v>
      </c>
      <c r="B7" s="39">
        <v>242</v>
      </c>
      <c r="C7" s="40"/>
      <c r="D7" s="25">
        <f>ROUND(B7*C7,2)</f>
        <v>0</v>
      </c>
      <c r="E7" s="32">
        <v>34106</v>
      </c>
      <c r="F7" s="41"/>
      <c r="G7" s="25">
        <f t="shared" ref="G7:G18" si="0">ROUND((E7*F7),2)</f>
        <v>0</v>
      </c>
      <c r="H7" s="78">
        <f t="shared" ref="H7:H18" si="1">(D7+G7)</f>
        <v>0</v>
      </c>
      <c r="I7" s="79"/>
      <c r="J7" s="80">
        <f t="shared" ref="J7:J18" si="2">ROUNDDOWN(H7-I7,0)</f>
        <v>0</v>
      </c>
      <c r="K7" s="10"/>
    </row>
    <row r="8" spans="1:11" ht="27" customHeight="1" x14ac:dyDescent="0.15">
      <c r="A8" s="45" t="s">
        <v>28</v>
      </c>
      <c r="B8" s="46">
        <v>242</v>
      </c>
      <c r="C8" s="47"/>
      <c r="D8" s="25">
        <f t="shared" ref="D8:D18" si="3">ROUND(B8*C8,2)</f>
        <v>0</v>
      </c>
      <c r="E8" s="29">
        <v>30452</v>
      </c>
      <c r="F8" s="48"/>
      <c r="G8" s="49">
        <f t="shared" si="0"/>
        <v>0</v>
      </c>
      <c r="H8" s="78">
        <f t="shared" si="1"/>
        <v>0</v>
      </c>
      <c r="I8" s="51"/>
      <c r="J8" s="81">
        <f t="shared" si="2"/>
        <v>0</v>
      </c>
      <c r="K8" s="15"/>
    </row>
    <row r="9" spans="1:11" ht="27" customHeight="1" x14ac:dyDescent="0.15">
      <c r="A9" s="45" t="s">
        <v>29</v>
      </c>
      <c r="B9" s="46">
        <v>242</v>
      </c>
      <c r="C9" s="47"/>
      <c r="D9" s="25">
        <f t="shared" si="3"/>
        <v>0</v>
      </c>
      <c r="E9" s="30">
        <v>32626</v>
      </c>
      <c r="F9" s="48"/>
      <c r="G9" s="49">
        <f t="shared" si="0"/>
        <v>0</v>
      </c>
      <c r="H9" s="78">
        <f t="shared" si="1"/>
        <v>0</v>
      </c>
      <c r="I9" s="51"/>
      <c r="J9" s="82">
        <f t="shared" si="2"/>
        <v>0</v>
      </c>
      <c r="K9" s="15"/>
    </row>
    <row r="10" spans="1:11" ht="27" customHeight="1" x14ac:dyDescent="0.15">
      <c r="A10" s="45" t="s">
        <v>30</v>
      </c>
      <c r="B10" s="46">
        <v>242</v>
      </c>
      <c r="C10" s="47"/>
      <c r="D10" s="25">
        <f t="shared" si="3"/>
        <v>0</v>
      </c>
      <c r="E10" s="30">
        <v>43499</v>
      </c>
      <c r="F10" s="52"/>
      <c r="G10" s="49">
        <f t="shared" si="0"/>
        <v>0</v>
      </c>
      <c r="H10" s="78">
        <f t="shared" si="1"/>
        <v>0</v>
      </c>
      <c r="I10" s="51"/>
      <c r="J10" s="82">
        <f t="shared" si="2"/>
        <v>0</v>
      </c>
      <c r="K10" s="15"/>
    </row>
    <row r="11" spans="1:11" ht="27" customHeight="1" x14ac:dyDescent="0.15">
      <c r="A11" s="45" t="s">
        <v>31</v>
      </c>
      <c r="B11" s="46">
        <v>242</v>
      </c>
      <c r="C11" s="47"/>
      <c r="D11" s="25">
        <f t="shared" si="3"/>
        <v>0</v>
      </c>
      <c r="E11" s="30">
        <v>36472</v>
      </c>
      <c r="F11" s="52"/>
      <c r="G11" s="49">
        <f t="shared" si="0"/>
        <v>0</v>
      </c>
      <c r="H11" s="78">
        <f t="shared" si="1"/>
        <v>0</v>
      </c>
      <c r="I11" s="51"/>
      <c r="J11" s="82">
        <f t="shared" si="2"/>
        <v>0</v>
      </c>
      <c r="K11" s="15"/>
    </row>
    <row r="12" spans="1:11" ht="27" customHeight="1" x14ac:dyDescent="0.15">
      <c r="A12" s="45" t="s">
        <v>32</v>
      </c>
      <c r="B12" s="46">
        <v>242</v>
      </c>
      <c r="C12" s="47"/>
      <c r="D12" s="25">
        <f t="shared" si="3"/>
        <v>0</v>
      </c>
      <c r="E12" s="30">
        <v>28474</v>
      </c>
      <c r="F12" s="52"/>
      <c r="G12" s="49">
        <f t="shared" si="0"/>
        <v>0</v>
      </c>
      <c r="H12" s="78">
        <f t="shared" si="1"/>
        <v>0</v>
      </c>
      <c r="I12" s="51"/>
      <c r="J12" s="82">
        <f t="shared" si="2"/>
        <v>0</v>
      </c>
      <c r="K12" s="15"/>
    </row>
    <row r="13" spans="1:11" ht="27" customHeight="1" x14ac:dyDescent="0.15">
      <c r="A13" s="45" t="s">
        <v>33</v>
      </c>
      <c r="B13" s="46">
        <v>242</v>
      </c>
      <c r="C13" s="47"/>
      <c r="D13" s="25">
        <f t="shared" si="3"/>
        <v>0</v>
      </c>
      <c r="E13" s="30">
        <v>32409</v>
      </c>
      <c r="F13" s="48"/>
      <c r="G13" s="49">
        <f t="shared" si="0"/>
        <v>0</v>
      </c>
      <c r="H13" s="78">
        <f t="shared" si="1"/>
        <v>0</v>
      </c>
      <c r="I13" s="51"/>
      <c r="J13" s="82">
        <f t="shared" si="2"/>
        <v>0</v>
      </c>
      <c r="K13" s="15"/>
    </row>
    <row r="14" spans="1:11" ht="27" customHeight="1" x14ac:dyDescent="0.15">
      <c r="A14" s="45" t="s">
        <v>34</v>
      </c>
      <c r="B14" s="46">
        <v>242</v>
      </c>
      <c r="C14" s="47"/>
      <c r="D14" s="25">
        <f t="shared" si="3"/>
        <v>0</v>
      </c>
      <c r="E14" s="30">
        <v>42644</v>
      </c>
      <c r="F14" s="48"/>
      <c r="G14" s="49">
        <f t="shared" si="0"/>
        <v>0</v>
      </c>
      <c r="H14" s="78">
        <f t="shared" si="1"/>
        <v>0</v>
      </c>
      <c r="I14" s="51"/>
      <c r="J14" s="82">
        <f t="shared" si="2"/>
        <v>0</v>
      </c>
      <c r="K14" s="15"/>
    </row>
    <row r="15" spans="1:11" ht="27" customHeight="1" x14ac:dyDescent="0.15">
      <c r="A15" s="45" t="s">
        <v>35</v>
      </c>
      <c r="B15" s="46">
        <v>242</v>
      </c>
      <c r="C15" s="47"/>
      <c r="D15" s="25">
        <f t="shared" si="3"/>
        <v>0</v>
      </c>
      <c r="E15" s="30">
        <v>55992</v>
      </c>
      <c r="F15" s="48"/>
      <c r="G15" s="49">
        <f t="shared" si="0"/>
        <v>0</v>
      </c>
      <c r="H15" s="78">
        <f t="shared" si="1"/>
        <v>0</v>
      </c>
      <c r="I15" s="51"/>
      <c r="J15" s="82">
        <f t="shared" si="2"/>
        <v>0</v>
      </c>
      <c r="K15" s="15"/>
    </row>
    <row r="16" spans="1:11" ht="27" customHeight="1" x14ac:dyDescent="0.15">
      <c r="A16" s="45" t="s">
        <v>36</v>
      </c>
      <c r="B16" s="46">
        <v>242</v>
      </c>
      <c r="C16" s="47"/>
      <c r="D16" s="25">
        <f t="shared" si="3"/>
        <v>0</v>
      </c>
      <c r="E16" s="30">
        <v>62019</v>
      </c>
      <c r="F16" s="48"/>
      <c r="G16" s="49">
        <f t="shared" si="0"/>
        <v>0</v>
      </c>
      <c r="H16" s="78">
        <f t="shared" si="1"/>
        <v>0</v>
      </c>
      <c r="I16" s="51"/>
      <c r="J16" s="82">
        <f t="shared" si="2"/>
        <v>0</v>
      </c>
      <c r="K16" s="15"/>
    </row>
    <row r="17" spans="1:18" ht="27" customHeight="1" x14ac:dyDescent="0.15">
      <c r="A17" s="45" t="s">
        <v>37</v>
      </c>
      <c r="B17" s="46">
        <v>242</v>
      </c>
      <c r="C17" s="47"/>
      <c r="D17" s="25">
        <f t="shared" si="3"/>
        <v>0</v>
      </c>
      <c r="E17" s="30">
        <v>48039</v>
      </c>
      <c r="F17" s="48"/>
      <c r="G17" s="49">
        <f t="shared" si="0"/>
        <v>0</v>
      </c>
      <c r="H17" s="78">
        <f t="shared" si="1"/>
        <v>0</v>
      </c>
      <c r="I17" s="51"/>
      <c r="J17" s="82">
        <f t="shared" si="2"/>
        <v>0</v>
      </c>
      <c r="K17" s="15"/>
    </row>
    <row r="18" spans="1:18" ht="27" customHeight="1" thickBot="1" x14ac:dyDescent="0.2">
      <c r="A18" s="53" t="s">
        <v>38</v>
      </c>
      <c r="B18" s="54">
        <v>242</v>
      </c>
      <c r="C18" s="55"/>
      <c r="D18" s="25">
        <f t="shared" si="3"/>
        <v>0</v>
      </c>
      <c r="E18" s="31">
        <v>43474</v>
      </c>
      <c r="F18" s="56"/>
      <c r="G18" s="57">
        <f t="shared" si="0"/>
        <v>0</v>
      </c>
      <c r="H18" s="83">
        <f t="shared" si="1"/>
        <v>0</v>
      </c>
      <c r="I18" s="59"/>
      <c r="J18" s="84">
        <f t="shared" si="2"/>
        <v>0</v>
      </c>
      <c r="K18" s="15"/>
    </row>
    <row r="19" spans="1:18" ht="27" customHeight="1" thickTop="1" x14ac:dyDescent="0.15">
      <c r="A19" s="61" t="s">
        <v>0</v>
      </c>
      <c r="B19" s="62"/>
      <c r="C19" s="63"/>
      <c r="D19" s="64">
        <f>SUM(D7:D18)</f>
        <v>0</v>
      </c>
      <c r="E19" s="85">
        <f>SUM(E7:E18)</f>
        <v>490206</v>
      </c>
      <c r="F19" s="66"/>
      <c r="G19" s="67">
        <f>SUM(G7:G18)</f>
        <v>0</v>
      </c>
      <c r="H19" s="68">
        <f>SUM(H7:H18)</f>
        <v>0</v>
      </c>
      <c r="I19" s="73"/>
      <c r="J19" s="74">
        <f>SUM(J7:J18)</f>
        <v>0</v>
      </c>
    </row>
    <row r="20" spans="1:18" ht="27" customHeight="1" x14ac:dyDescent="0.15">
      <c r="A20" s="8"/>
      <c r="B20" s="8"/>
      <c r="C20" s="8"/>
      <c r="D20" s="8"/>
      <c r="E20" s="8"/>
      <c r="F20" s="9"/>
      <c r="J20" s="3"/>
      <c r="M20" s="4"/>
      <c r="N20" s="5"/>
      <c r="O20" s="3"/>
      <c r="P20" s="3"/>
      <c r="Q20" s="3"/>
      <c r="R20" s="6"/>
    </row>
    <row r="21" spans="1:18" ht="27" customHeight="1" x14ac:dyDescent="0.15">
      <c r="A21" s="13"/>
      <c r="B21" s="11" t="s">
        <v>47</v>
      </c>
      <c r="C21" s="14"/>
      <c r="D21" s="16"/>
      <c r="E21" s="11"/>
      <c r="F21" s="17"/>
      <c r="G21" s="18"/>
      <c r="H21" s="18"/>
      <c r="I21" s="18"/>
      <c r="J21" s="19"/>
      <c r="K21" s="18"/>
      <c r="L21" s="18"/>
      <c r="M21" s="20"/>
      <c r="N21" s="21"/>
      <c r="O21" s="19"/>
      <c r="P21" s="19"/>
      <c r="Q21" s="19"/>
      <c r="R21" s="6"/>
    </row>
    <row r="22" spans="1:18" ht="27" customHeight="1" x14ac:dyDescent="0.15">
      <c r="A22" s="13"/>
      <c r="B22" s="11" t="s">
        <v>53</v>
      </c>
      <c r="C22" s="14"/>
      <c r="D22" s="16"/>
      <c r="E22" s="16"/>
      <c r="F22" s="17"/>
      <c r="G22" s="18"/>
      <c r="H22" s="18"/>
      <c r="I22" s="18"/>
      <c r="J22" s="19"/>
      <c r="K22" s="18"/>
      <c r="L22" s="18"/>
      <c r="M22" s="20"/>
      <c r="N22" s="21"/>
      <c r="O22" s="19"/>
      <c r="P22" s="19"/>
      <c r="Q22" s="19"/>
      <c r="R22" s="6"/>
    </row>
    <row r="23" spans="1:18" ht="27" customHeight="1" x14ac:dyDescent="0.15">
      <c r="A23" s="13"/>
      <c r="B23" s="14" t="s">
        <v>49</v>
      </c>
      <c r="C23" s="14"/>
      <c r="D23" s="16"/>
      <c r="E23" s="16"/>
      <c r="F23" s="17"/>
      <c r="G23" s="18"/>
      <c r="H23" s="18"/>
      <c r="I23" s="18"/>
      <c r="J23" s="19"/>
      <c r="K23" s="18"/>
      <c r="L23" s="18"/>
      <c r="M23" s="20"/>
      <c r="N23" s="21"/>
      <c r="O23" s="19"/>
      <c r="P23" s="19"/>
      <c r="Q23" s="19"/>
      <c r="R23" s="6"/>
    </row>
    <row r="24" spans="1:18" ht="27" customHeight="1" x14ac:dyDescent="0.15">
      <c r="A24" s="13"/>
      <c r="B24" s="14" t="s">
        <v>50</v>
      </c>
      <c r="C24" s="14"/>
      <c r="D24" s="16"/>
      <c r="E24" s="16"/>
      <c r="F24" s="17"/>
      <c r="G24" s="18"/>
      <c r="H24" s="18"/>
      <c r="I24" s="18"/>
      <c r="J24" s="19"/>
      <c r="K24" s="18"/>
      <c r="L24" s="18"/>
      <c r="M24" s="20"/>
      <c r="N24" s="21"/>
      <c r="O24" s="19"/>
      <c r="P24" s="19"/>
      <c r="Q24" s="19"/>
      <c r="R24" s="6"/>
    </row>
    <row r="25" spans="1:18" ht="27" customHeight="1" x14ac:dyDescent="0.15">
      <c r="A25" s="13"/>
      <c r="B25" s="14" t="s">
        <v>51</v>
      </c>
      <c r="C25" s="14"/>
      <c r="D25" s="16"/>
      <c r="E25" s="16"/>
      <c r="F25" s="17"/>
      <c r="G25" s="18"/>
      <c r="H25" s="18"/>
      <c r="I25" s="18"/>
      <c r="J25" s="19"/>
      <c r="K25" s="18"/>
      <c r="L25" s="18"/>
      <c r="M25" s="20"/>
      <c r="N25" s="21"/>
      <c r="O25" s="19"/>
      <c r="P25" s="19"/>
      <c r="Q25" s="19"/>
      <c r="R25" s="6"/>
    </row>
    <row r="26" spans="1:18" ht="27" customHeight="1" x14ac:dyDescent="0.15">
      <c r="A26" s="13"/>
      <c r="B26" s="14"/>
      <c r="C26" s="14"/>
      <c r="D26" s="16"/>
      <c r="E26" s="16"/>
      <c r="F26" s="17"/>
      <c r="G26" s="18"/>
      <c r="H26" s="18"/>
      <c r="I26" s="18"/>
      <c r="J26" s="19"/>
      <c r="K26" s="18"/>
      <c r="L26" s="18"/>
      <c r="M26" s="20"/>
      <c r="N26" s="21"/>
      <c r="O26" s="19"/>
      <c r="P26" s="19"/>
      <c r="Q26" s="19"/>
      <c r="R26" s="6"/>
    </row>
    <row r="27" spans="1:18" ht="27" customHeight="1" x14ac:dyDescent="0.15">
      <c r="A27" s="13"/>
      <c r="B27" s="14"/>
      <c r="C27" s="14"/>
      <c r="D27" s="16"/>
      <c r="E27" s="16"/>
      <c r="F27" s="17"/>
      <c r="G27" s="18"/>
      <c r="H27" s="18"/>
      <c r="I27" s="18"/>
      <c r="J27" s="19"/>
      <c r="K27" s="18"/>
      <c r="L27" s="18"/>
      <c r="M27" s="20"/>
      <c r="N27" s="21"/>
      <c r="O27" s="19"/>
      <c r="P27" s="19"/>
      <c r="Q27" s="19"/>
      <c r="R27" s="6"/>
    </row>
    <row r="28" spans="1:18" ht="27" customHeight="1" x14ac:dyDescent="0.15">
      <c r="A28" s="11"/>
      <c r="F28" s="11"/>
      <c r="G28" s="11"/>
      <c r="H28" s="22"/>
      <c r="I28" s="11"/>
      <c r="J28" s="11"/>
      <c r="K28" s="11"/>
      <c r="L28" s="11"/>
      <c r="M28" s="11"/>
      <c r="N28" s="11"/>
      <c r="O28" s="11"/>
      <c r="P28" s="11"/>
      <c r="Q28" s="11"/>
    </row>
    <row r="29" spans="1:18" ht="27" customHeight="1" x14ac:dyDescent="0.15">
      <c r="A29" s="11"/>
      <c r="B29" s="14"/>
      <c r="C29" s="14"/>
      <c r="D29" s="18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8" ht="14.25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</sheetData>
  <mergeCells count="10">
    <mergeCell ref="I4:I6"/>
    <mergeCell ref="J4:J6"/>
    <mergeCell ref="B5:D5"/>
    <mergeCell ref="E5:G5"/>
    <mergeCell ref="A1:B1"/>
    <mergeCell ref="C1:G1"/>
    <mergeCell ref="A2:B2"/>
    <mergeCell ref="A4:A6"/>
    <mergeCell ref="B4:G4"/>
    <mergeCell ref="H4:H6"/>
  </mergeCells>
  <phoneticPr fontId="4"/>
  <printOptions horizontalCentered="1"/>
  <pageMargins left="0.59055118110236227" right="0" top="0.59055118110236227" bottom="0.39370078740157483" header="0" footer="0"/>
  <pageSetup paperSize="9" scale="65" orientation="landscape" r:id="rId1"/>
  <headerFooter alignWithMargins="0">
    <oddHeader>&amp;L
様式第3-1号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2F36-BB75-4ED3-8C63-380506629BC0}">
  <sheetPr>
    <tabColor rgb="FF92D050"/>
  </sheetPr>
  <dimension ref="A1:Z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6.875" customWidth="1"/>
    <col min="2" max="2" width="8.5" customWidth="1"/>
    <col min="3" max="3" width="13.125" customWidth="1"/>
    <col min="4" max="4" width="12.25" customWidth="1"/>
    <col min="5" max="5" width="8.5" customWidth="1"/>
    <col min="6" max="6" width="12.25" customWidth="1"/>
    <col min="7" max="7" width="12.5" bestFit="1" customWidth="1"/>
    <col min="8" max="8" width="12.625" customWidth="1"/>
    <col min="9" max="9" width="8.5" customWidth="1"/>
    <col min="10" max="10" width="11" customWidth="1"/>
    <col min="11" max="11" width="12.25" customWidth="1"/>
    <col min="12" max="12" width="8.5" customWidth="1"/>
    <col min="13" max="13" width="12.25" customWidth="1"/>
    <col min="14" max="14" width="11.125" customWidth="1"/>
    <col min="15" max="15" width="12.625" customWidth="1"/>
    <col min="16" max="16" width="14.375" customWidth="1"/>
    <col min="17" max="17" width="13" customWidth="1"/>
    <col min="18" max="18" width="13.75" customWidth="1"/>
    <col min="19" max="19" width="13.375" customWidth="1"/>
    <col min="20" max="20" width="12.5" customWidth="1"/>
    <col min="21" max="22" width="12.125" customWidth="1"/>
    <col min="23" max="23" width="13" customWidth="1"/>
    <col min="24" max="24" width="12.125" customWidth="1"/>
    <col min="25" max="25" width="15.875" customWidth="1"/>
    <col min="26" max="27" width="4.625" customWidth="1"/>
    <col min="28" max="28" width="12.125" bestFit="1" customWidth="1"/>
  </cols>
  <sheetData>
    <row r="1" spans="1:19" ht="26.25" customHeight="1" thickBot="1" x14ac:dyDescent="0.2">
      <c r="A1" s="104" t="s">
        <v>45</v>
      </c>
      <c r="B1" s="104"/>
      <c r="C1" s="105"/>
      <c r="D1" s="106"/>
      <c r="E1" s="106"/>
      <c r="F1" s="106"/>
      <c r="G1" s="106"/>
      <c r="H1" s="107"/>
    </row>
    <row r="2" spans="1:19" ht="27" customHeight="1" x14ac:dyDescent="0.15">
      <c r="A2" s="104" t="s">
        <v>46</v>
      </c>
      <c r="B2" s="104"/>
      <c r="C2" s="11" t="s">
        <v>69</v>
      </c>
    </row>
    <row r="3" spans="1:19" ht="24" customHeight="1" x14ac:dyDescent="0.15">
      <c r="A3" s="2" t="s">
        <v>67</v>
      </c>
      <c r="B3" s="1"/>
      <c r="C3" s="1"/>
      <c r="D3" s="1"/>
      <c r="E3" s="1"/>
      <c r="F3" s="7" t="s">
        <v>4</v>
      </c>
      <c r="G3" s="12">
        <v>40</v>
      </c>
      <c r="H3" s="1" t="s">
        <v>2</v>
      </c>
      <c r="L3" s="1"/>
      <c r="M3" s="7" t="s">
        <v>4</v>
      </c>
      <c r="N3" s="12">
        <v>3</v>
      </c>
      <c r="O3" s="1" t="s">
        <v>2</v>
      </c>
    </row>
    <row r="4" spans="1:19" ht="24" customHeight="1" x14ac:dyDescent="0.15">
      <c r="A4" s="135"/>
      <c r="B4" s="111" t="s">
        <v>58</v>
      </c>
      <c r="C4" s="112"/>
      <c r="D4" s="112"/>
      <c r="E4" s="112"/>
      <c r="F4" s="112"/>
      <c r="G4" s="112"/>
      <c r="H4" s="112"/>
      <c r="I4" s="111" t="s">
        <v>59</v>
      </c>
      <c r="J4" s="112"/>
      <c r="K4" s="112"/>
      <c r="L4" s="112"/>
      <c r="M4" s="112"/>
      <c r="N4" s="112"/>
      <c r="O4" s="113"/>
      <c r="P4" s="117" t="s">
        <v>19</v>
      </c>
      <c r="Q4" s="117" t="s">
        <v>54</v>
      </c>
      <c r="R4" s="114" t="s">
        <v>55</v>
      </c>
    </row>
    <row r="5" spans="1:19" ht="33" customHeight="1" x14ac:dyDescent="0.15">
      <c r="A5" s="136"/>
      <c r="B5" s="120" t="s">
        <v>5</v>
      </c>
      <c r="C5" s="121"/>
      <c r="D5" s="122"/>
      <c r="E5" s="123" t="s">
        <v>3</v>
      </c>
      <c r="F5" s="124"/>
      <c r="G5" s="125"/>
      <c r="H5" s="126" t="s">
        <v>12</v>
      </c>
      <c r="I5" s="120" t="s">
        <v>5</v>
      </c>
      <c r="J5" s="121"/>
      <c r="K5" s="122"/>
      <c r="L5" s="123" t="s">
        <v>3</v>
      </c>
      <c r="M5" s="124"/>
      <c r="N5" s="125"/>
      <c r="O5" s="118" t="s">
        <v>18</v>
      </c>
      <c r="P5" s="118"/>
      <c r="Q5" s="118"/>
      <c r="R5" s="115"/>
    </row>
    <row r="6" spans="1:19" ht="58.5" customHeight="1" thickBot="1" x14ac:dyDescent="0.2">
      <c r="A6" s="137"/>
      <c r="B6" s="86" t="s">
        <v>1</v>
      </c>
      <c r="C6" s="34" t="s">
        <v>8</v>
      </c>
      <c r="D6" s="87" t="s">
        <v>9</v>
      </c>
      <c r="E6" s="86" t="s">
        <v>10</v>
      </c>
      <c r="F6" s="36" t="s">
        <v>44</v>
      </c>
      <c r="G6" s="88" t="s">
        <v>11</v>
      </c>
      <c r="H6" s="126"/>
      <c r="I6" s="33" t="s">
        <v>13</v>
      </c>
      <c r="J6" s="34" t="s">
        <v>14</v>
      </c>
      <c r="K6" s="35" t="s">
        <v>15</v>
      </c>
      <c r="L6" s="33" t="s">
        <v>16</v>
      </c>
      <c r="M6" s="36" t="s">
        <v>56</v>
      </c>
      <c r="N6" s="37" t="s">
        <v>17</v>
      </c>
      <c r="O6" s="119"/>
      <c r="P6" s="119"/>
      <c r="Q6" s="119"/>
      <c r="R6" s="116"/>
    </row>
    <row r="7" spans="1:19" ht="27" customHeight="1" x14ac:dyDescent="0.15">
      <c r="A7" s="38" t="s">
        <v>27</v>
      </c>
      <c r="B7" s="89">
        <f>G3</f>
        <v>40</v>
      </c>
      <c r="C7" s="40"/>
      <c r="D7" s="90">
        <f>ROUND(B7*C7,2)</f>
        <v>0</v>
      </c>
      <c r="E7" s="91">
        <v>2217</v>
      </c>
      <c r="F7" s="41"/>
      <c r="G7" s="90">
        <f>ROUND((E7*F7),2)</f>
        <v>0</v>
      </c>
      <c r="H7" s="92">
        <f t="shared" ref="H7:H18" si="0">(D7+G7)</f>
        <v>0</v>
      </c>
      <c r="I7" s="93">
        <f>N3</f>
        <v>3</v>
      </c>
      <c r="J7" s="40"/>
      <c r="K7" s="90">
        <f>ROUND(I7*J7,2)</f>
        <v>0</v>
      </c>
      <c r="L7" s="91">
        <v>216</v>
      </c>
      <c r="M7" s="41"/>
      <c r="N7" s="90">
        <f>ROUND((L7*M7),2)</f>
        <v>0</v>
      </c>
      <c r="O7" s="92">
        <f>ROUND(K7+N7,2)</f>
        <v>0</v>
      </c>
      <c r="P7" s="92">
        <f>ROUND(H7+O7,2)</f>
        <v>0</v>
      </c>
      <c r="Q7" s="79"/>
      <c r="R7" s="94">
        <f>ROUNDDOWN(P7-Q7,0)</f>
        <v>0</v>
      </c>
      <c r="S7" s="10"/>
    </row>
    <row r="8" spans="1:19" ht="27" customHeight="1" x14ac:dyDescent="0.15">
      <c r="A8" s="45" t="s">
        <v>28</v>
      </c>
      <c r="B8" s="46">
        <f t="shared" ref="B8:B18" si="1">B7</f>
        <v>40</v>
      </c>
      <c r="C8" s="47"/>
      <c r="D8" s="49">
        <f t="shared" ref="D8:D18" si="2">ROUND(B8*C8,2)</f>
        <v>0</v>
      </c>
      <c r="E8" s="29">
        <v>2194</v>
      </c>
      <c r="F8" s="48"/>
      <c r="G8" s="49">
        <f t="shared" ref="G8:G18" si="3">ROUND((E8*F8),2)</f>
        <v>0</v>
      </c>
      <c r="H8" s="23">
        <f t="shared" si="0"/>
        <v>0</v>
      </c>
      <c r="I8" s="50">
        <f t="shared" ref="I8:I18" si="4">I7</f>
        <v>3</v>
      </c>
      <c r="J8" s="47"/>
      <c r="K8" s="25">
        <f t="shared" ref="K8:K18" si="5">ROUND(I8*J8,2)</f>
        <v>0</v>
      </c>
      <c r="L8" s="29">
        <v>464</v>
      </c>
      <c r="M8" s="48"/>
      <c r="N8" s="49">
        <f t="shared" ref="N8:N18" si="6">ROUND((L8*M8),2)</f>
        <v>0</v>
      </c>
      <c r="O8" s="23">
        <f t="shared" ref="O8:O18" si="7">ROUND(K8+N8,2)</f>
        <v>0</v>
      </c>
      <c r="P8" s="23">
        <f t="shared" ref="P8:P18" si="8">ROUND(H8+O8,2)</f>
        <v>0</v>
      </c>
      <c r="Q8" s="51"/>
      <c r="R8" s="44">
        <f t="shared" ref="R8:R18" si="9">ROUNDDOWN(P8-Q8,0)</f>
        <v>0</v>
      </c>
      <c r="S8" s="15"/>
    </row>
    <row r="9" spans="1:19" ht="27" customHeight="1" x14ac:dyDescent="0.15">
      <c r="A9" s="45" t="s">
        <v>29</v>
      </c>
      <c r="B9" s="46">
        <f t="shared" si="1"/>
        <v>40</v>
      </c>
      <c r="C9" s="47"/>
      <c r="D9" s="49">
        <f t="shared" si="2"/>
        <v>0</v>
      </c>
      <c r="E9" s="30">
        <v>1921</v>
      </c>
      <c r="F9" s="48"/>
      <c r="G9" s="49">
        <f t="shared" si="3"/>
        <v>0</v>
      </c>
      <c r="H9" s="23">
        <f t="shared" si="0"/>
        <v>0</v>
      </c>
      <c r="I9" s="50">
        <f t="shared" si="4"/>
        <v>3</v>
      </c>
      <c r="J9" s="47"/>
      <c r="K9" s="25">
        <f t="shared" si="5"/>
        <v>0</v>
      </c>
      <c r="L9" s="30">
        <v>406</v>
      </c>
      <c r="M9" s="48"/>
      <c r="N9" s="49">
        <f t="shared" si="6"/>
        <v>0</v>
      </c>
      <c r="O9" s="23">
        <f t="shared" si="7"/>
        <v>0</v>
      </c>
      <c r="P9" s="23">
        <f t="shared" si="8"/>
        <v>0</v>
      </c>
      <c r="Q9" s="51"/>
      <c r="R9" s="44">
        <f t="shared" si="9"/>
        <v>0</v>
      </c>
      <c r="S9" s="15"/>
    </row>
    <row r="10" spans="1:19" ht="27" customHeight="1" x14ac:dyDescent="0.15">
      <c r="A10" s="45" t="s">
        <v>30</v>
      </c>
      <c r="B10" s="46">
        <f t="shared" si="1"/>
        <v>40</v>
      </c>
      <c r="C10" s="47"/>
      <c r="D10" s="49">
        <f t="shared" si="2"/>
        <v>0</v>
      </c>
      <c r="E10" s="30">
        <v>2181</v>
      </c>
      <c r="F10" s="52"/>
      <c r="G10" s="49">
        <f t="shared" si="3"/>
        <v>0</v>
      </c>
      <c r="H10" s="23">
        <f t="shared" si="0"/>
        <v>0</v>
      </c>
      <c r="I10" s="50">
        <f t="shared" si="4"/>
        <v>3</v>
      </c>
      <c r="J10" s="47"/>
      <c r="K10" s="25">
        <f t="shared" si="5"/>
        <v>0</v>
      </c>
      <c r="L10" s="30">
        <v>407</v>
      </c>
      <c r="M10" s="52"/>
      <c r="N10" s="49">
        <f t="shared" si="6"/>
        <v>0</v>
      </c>
      <c r="O10" s="23">
        <f t="shared" si="7"/>
        <v>0</v>
      </c>
      <c r="P10" s="23">
        <f t="shared" si="8"/>
        <v>0</v>
      </c>
      <c r="Q10" s="51"/>
      <c r="R10" s="44">
        <f t="shared" si="9"/>
        <v>0</v>
      </c>
      <c r="S10" s="15"/>
    </row>
    <row r="11" spans="1:19" ht="27" customHeight="1" x14ac:dyDescent="0.15">
      <c r="A11" s="45" t="s">
        <v>31</v>
      </c>
      <c r="B11" s="46">
        <f t="shared" si="1"/>
        <v>40</v>
      </c>
      <c r="C11" s="47"/>
      <c r="D11" s="49">
        <f t="shared" si="2"/>
        <v>0</v>
      </c>
      <c r="E11" s="30">
        <v>4849</v>
      </c>
      <c r="F11" s="52"/>
      <c r="G11" s="49">
        <f t="shared" si="3"/>
        <v>0</v>
      </c>
      <c r="H11" s="23">
        <f t="shared" si="0"/>
        <v>0</v>
      </c>
      <c r="I11" s="50">
        <f t="shared" si="4"/>
        <v>3</v>
      </c>
      <c r="J11" s="47"/>
      <c r="K11" s="25">
        <f t="shared" si="5"/>
        <v>0</v>
      </c>
      <c r="L11" s="30">
        <v>446</v>
      </c>
      <c r="M11" s="52"/>
      <c r="N11" s="49">
        <f t="shared" si="6"/>
        <v>0</v>
      </c>
      <c r="O11" s="23">
        <f t="shared" si="7"/>
        <v>0</v>
      </c>
      <c r="P11" s="23">
        <f t="shared" si="8"/>
        <v>0</v>
      </c>
      <c r="Q11" s="51"/>
      <c r="R11" s="44">
        <f t="shared" si="9"/>
        <v>0</v>
      </c>
      <c r="S11" s="15"/>
    </row>
    <row r="12" spans="1:19" ht="27" customHeight="1" x14ac:dyDescent="0.15">
      <c r="A12" s="45" t="s">
        <v>32</v>
      </c>
      <c r="B12" s="46">
        <f t="shared" si="1"/>
        <v>40</v>
      </c>
      <c r="C12" s="47"/>
      <c r="D12" s="49">
        <f t="shared" si="2"/>
        <v>0</v>
      </c>
      <c r="E12" s="30">
        <v>4447</v>
      </c>
      <c r="F12" s="52"/>
      <c r="G12" s="49">
        <f t="shared" si="3"/>
        <v>0</v>
      </c>
      <c r="H12" s="23">
        <f t="shared" si="0"/>
        <v>0</v>
      </c>
      <c r="I12" s="50">
        <f t="shared" si="4"/>
        <v>3</v>
      </c>
      <c r="J12" s="47"/>
      <c r="K12" s="25">
        <f t="shared" si="5"/>
        <v>0</v>
      </c>
      <c r="L12" s="30">
        <v>226</v>
      </c>
      <c r="M12" s="52"/>
      <c r="N12" s="49">
        <f t="shared" si="6"/>
        <v>0</v>
      </c>
      <c r="O12" s="23">
        <f t="shared" si="7"/>
        <v>0</v>
      </c>
      <c r="P12" s="23">
        <f t="shared" si="8"/>
        <v>0</v>
      </c>
      <c r="Q12" s="51"/>
      <c r="R12" s="44">
        <f t="shared" si="9"/>
        <v>0</v>
      </c>
      <c r="S12" s="15"/>
    </row>
    <row r="13" spans="1:19" ht="27" customHeight="1" x14ac:dyDescent="0.15">
      <c r="A13" s="45" t="s">
        <v>33</v>
      </c>
      <c r="B13" s="46">
        <f t="shared" si="1"/>
        <v>40</v>
      </c>
      <c r="C13" s="47"/>
      <c r="D13" s="49">
        <f t="shared" si="2"/>
        <v>0</v>
      </c>
      <c r="E13" s="30">
        <v>3262</v>
      </c>
      <c r="F13" s="48"/>
      <c r="G13" s="49">
        <f t="shared" si="3"/>
        <v>0</v>
      </c>
      <c r="H13" s="23">
        <f t="shared" si="0"/>
        <v>0</v>
      </c>
      <c r="I13" s="50">
        <f t="shared" si="4"/>
        <v>3</v>
      </c>
      <c r="J13" s="47"/>
      <c r="K13" s="25">
        <f t="shared" si="5"/>
        <v>0</v>
      </c>
      <c r="L13" s="30">
        <v>295</v>
      </c>
      <c r="M13" s="48"/>
      <c r="N13" s="49">
        <f t="shared" si="6"/>
        <v>0</v>
      </c>
      <c r="O13" s="23">
        <f t="shared" si="7"/>
        <v>0</v>
      </c>
      <c r="P13" s="23">
        <f t="shared" si="8"/>
        <v>0</v>
      </c>
      <c r="Q13" s="51"/>
      <c r="R13" s="44">
        <f t="shared" si="9"/>
        <v>0</v>
      </c>
      <c r="S13" s="15"/>
    </row>
    <row r="14" spans="1:19" ht="27" customHeight="1" x14ac:dyDescent="0.15">
      <c r="A14" s="45" t="s">
        <v>34</v>
      </c>
      <c r="B14" s="46">
        <f t="shared" si="1"/>
        <v>40</v>
      </c>
      <c r="C14" s="47"/>
      <c r="D14" s="49">
        <f t="shared" si="2"/>
        <v>0</v>
      </c>
      <c r="E14" s="30">
        <v>2156</v>
      </c>
      <c r="F14" s="48"/>
      <c r="G14" s="49">
        <f t="shared" si="3"/>
        <v>0</v>
      </c>
      <c r="H14" s="23">
        <f t="shared" si="0"/>
        <v>0</v>
      </c>
      <c r="I14" s="50">
        <f t="shared" si="4"/>
        <v>3</v>
      </c>
      <c r="J14" s="47"/>
      <c r="K14" s="25">
        <f t="shared" si="5"/>
        <v>0</v>
      </c>
      <c r="L14" s="30">
        <v>450</v>
      </c>
      <c r="M14" s="48"/>
      <c r="N14" s="49">
        <f t="shared" si="6"/>
        <v>0</v>
      </c>
      <c r="O14" s="23">
        <f t="shared" si="7"/>
        <v>0</v>
      </c>
      <c r="P14" s="23">
        <f t="shared" si="8"/>
        <v>0</v>
      </c>
      <c r="Q14" s="51"/>
      <c r="R14" s="44">
        <f t="shared" si="9"/>
        <v>0</v>
      </c>
      <c r="S14" s="15"/>
    </row>
    <row r="15" spans="1:19" ht="27" customHeight="1" x14ac:dyDescent="0.15">
      <c r="A15" s="45" t="s">
        <v>35</v>
      </c>
      <c r="B15" s="46">
        <f t="shared" si="1"/>
        <v>40</v>
      </c>
      <c r="C15" s="47"/>
      <c r="D15" s="49">
        <f t="shared" si="2"/>
        <v>0</v>
      </c>
      <c r="E15" s="30">
        <v>2551</v>
      </c>
      <c r="F15" s="48"/>
      <c r="G15" s="49">
        <f t="shared" si="3"/>
        <v>0</v>
      </c>
      <c r="H15" s="23">
        <f t="shared" si="0"/>
        <v>0</v>
      </c>
      <c r="I15" s="50">
        <f t="shared" si="4"/>
        <v>3</v>
      </c>
      <c r="J15" s="47"/>
      <c r="K15" s="25">
        <f t="shared" si="5"/>
        <v>0</v>
      </c>
      <c r="L15" s="30">
        <v>401</v>
      </c>
      <c r="M15" s="48"/>
      <c r="N15" s="49">
        <f t="shared" si="6"/>
        <v>0</v>
      </c>
      <c r="O15" s="23">
        <f t="shared" si="7"/>
        <v>0</v>
      </c>
      <c r="P15" s="23">
        <f t="shared" si="8"/>
        <v>0</v>
      </c>
      <c r="Q15" s="51"/>
      <c r="R15" s="44">
        <f t="shared" si="9"/>
        <v>0</v>
      </c>
      <c r="S15" s="15"/>
    </row>
    <row r="16" spans="1:19" ht="27" customHeight="1" x14ac:dyDescent="0.15">
      <c r="A16" s="45" t="s">
        <v>36</v>
      </c>
      <c r="B16" s="46">
        <f t="shared" si="1"/>
        <v>40</v>
      </c>
      <c r="C16" s="47"/>
      <c r="D16" s="49">
        <f t="shared" si="2"/>
        <v>0</v>
      </c>
      <c r="E16" s="30">
        <v>3195</v>
      </c>
      <c r="F16" s="48"/>
      <c r="G16" s="49">
        <f t="shared" si="3"/>
        <v>0</v>
      </c>
      <c r="H16" s="23">
        <f t="shared" si="0"/>
        <v>0</v>
      </c>
      <c r="I16" s="50">
        <f t="shared" si="4"/>
        <v>3</v>
      </c>
      <c r="J16" s="47"/>
      <c r="K16" s="25">
        <f t="shared" si="5"/>
        <v>0</v>
      </c>
      <c r="L16" s="30">
        <v>466</v>
      </c>
      <c r="M16" s="48"/>
      <c r="N16" s="49">
        <f t="shared" si="6"/>
        <v>0</v>
      </c>
      <c r="O16" s="23">
        <f t="shared" si="7"/>
        <v>0</v>
      </c>
      <c r="P16" s="23">
        <f t="shared" si="8"/>
        <v>0</v>
      </c>
      <c r="Q16" s="51"/>
      <c r="R16" s="44">
        <f t="shared" si="9"/>
        <v>0</v>
      </c>
      <c r="S16" s="15"/>
    </row>
    <row r="17" spans="1:26" ht="27" customHeight="1" x14ac:dyDescent="0.15">
      <c r="A17" s="45" t="s">
        <v>37</v>
      </c>
      <c r="B17" s="46">
        <f t="shared" si="1"/>
        <v>40</v>
      </c>
      <c r="C17" s="47"/>
      <c r="D17" s="49">
        <f t="shared" si="2"/>
        <v>0</v>
      </c>
      <c r="E17" s="30">
        <v>3084</v>
      </c>
      <c r="F17" s="48"/>
      <c r="G17" s="49">
        <f t="shared" si="3"/>
        <v>0</v>
      </c>
      <c r="H17" s="23">
        <f t="shared" si="0"/>
        <v>0</v>
      </c>
      <c r="I17" s="50">
        <f t="shared" si="4"/>
        <v>3</v>
      </c>
      <c r="J17" s="47"/>
      <c r="K17" s="25">
        <f t="shared" si="5"/>
        <v>0</v>
      </c>
      <c r="L17" s="30">
        <v>347</v>
      </c>
      <c r="M17" s="48"/>
      <c r="N17" s="49">
        <f t="shared" si="6"/>
        <v>0</v>
      </c>
      <c r="O17" s="23">
        <f t="shared" si="7"/>
        <v>0</v>
      </c>
      <c r="P17" s="23">
        <f t="shared" si="8"/>
        <v>0</v>
      </c>
      <c r="Q17" s="51"/>
      <c r="R17" s="44">
        <f t="shared" si="9"/>
        <v>0</v>
      </c>
      <c r="S17" s="15"/>
    </row>
    <row r="18" spans="1:26" ht="27" customHeight="1" thickBot="1" x14ac:dyDescent="0.2">
      <c r="A18" s="53" t="s">
        <v>38</v>
      </c>
      <c r="B18" s="54">
        <f t="shared" si="1"/>
        <v>40</v>
      </c>
      <c r="C18" s="55"/>
      <c r="D18" s="57">
        <f t="shared" si="2"/>
        <v>0</v>
      </c>
      <c r="E18" s="31">
        <v>2563</v>
      </c>
      <c r="F18" s="56"/>
      <c r="G18" s="57">
        <f t="shared" si="3"/>
        <v>0</v>
      </c>
      <c r="H18" s="24">
        <f t="shared" si="0"/>
        <v>0</v>
      </c>
      <c r="I18" s="58">
        <f t="shared" si="4"/>
        <v>3</v>
      </c>
      <c r="J18" s="55"/>
      <c r="K18" s="57">
        <f t="shared" si="5"/>
        <v>0</v>
      </c>
      <c r="L18" s="31">
        <v>273</v>
      </c>
      <c r="M18" s="55"/>
      <c r="N18" s="57">
        <f t="shared" si="6"/>
        <v>0</v>
      </c>
      <c r="O18" s="24">
        <f t="shared" si="7"/>
        <v>0</v>
      </c>
      <c r="P18" s="24">
        <f t="shared" si="8"/>
        <v>0</v>
      </c>
      <c r="Q18" s="59"/>
      <c r="R18" s="60">
        <f t="shared" si="9"/>
        <v>0</v>
      </c>
      <c r="S18" s="15"/>
    </row>
    <row r="19" spans="1:26" ht="27" customHeight="1" thickTop="1" x14ac:dyDescent="0.15">
      <c r="A19" s="61" t="s">
        <v>0</v>
      </c>
      <c r="B19" s="62"/>
      <c r="C19" s="63"/>
      <c r="D19" s="64">
        <f>SUM(D7:D18)</f>
        <v>0</v>
      </c>
      <c r="E19" s="85">
        <f>SUM(E7:E18)</f>
        <v>34620</v>
      </c>
      <c r="F19" s="66"/>
      <c r="G19" s="67">
        <f>SUM(G7:G18)</f>
        <v>0</v>
      </c>
      <c r="H19" s="68">
        <f>SUM(H7:H18)</f>
        <v>0</v>
      </c>
      <c r="I19" s="69"/>
      <c r="J19" s="70"/>
      <c r="K19" s="95">
        <f>SUM(K7:K18)</f>
        <v>0</v>
      </c>
      <c r="L19" s="85">
        <f>SUM(L7:L18)</f>
        <v>4397</v>
      </c>
      <c r="M19" s="66"/>
      <c r="N19" s="67">
        <f>SUM(N7:N18)</f>
        <v>0</v>
      </c>
      <c r="O19" s="96">
        <f>SUM(O7:O18)</f>
        <v>0</v>
      </c>
      <c r="P19" s="97">
        <f>SUM(P7:P18)</f>
        <v>0</v>
      </c>
      <c r="Q19" s="73"/>
      <c r="R19" s="74">
        <f>SUM(R7:R18)</f>
        <v>0</v>
      </c>
    </row>
    <row r="20" spans="1:26" ht="27" customHeight="1" x14ac:dyDescent="0.15">
      <c r="A20" s="8"/>
      <c r="B20" s="8"/>
      <c r="C20" s="8"/>
      <c r="D20" s="8"/>
      <c r="E20" s="8"/>
      <c r="F20" s="9"/>
      <c r="L20" s="8"/>
      <c r="M20" s="9"/>
      <c r="R20" s="3"/>
      <c r="U20" s="4"/>
      <c r="V20" s="5"/>
      <c r="W20" s="3"/>
      <c r="X20" s="3"/>
      <c r="Y20" s="3"/>
      <c r="Z20" s="6"/>
    </row>
    <row r="21" spans="1:26" ht="27" customHeight="1" x14ac:dyDescent="0.15">
      <c r="A21" s="13"/>
      <c r="B21" s="11" t="s">
        <v>47</v>
      </c>
      <c r="C21" s="14"/>
      <c r="D21" s="16"/>
      <c r="E21" s="11"/>
      <c r="F21" s="17"/>
      <c r="G21" s="18"/>
      <c r="H21" s="18"/>
      <c r="I21" s="18"/>
      <c r="J21" s="18"/>
      <c r="K21" s="18"/>
      <c r="L21" s="11"/>
      <c r="M21" s="17"/>
      <c r="N21" s="18"/>
      <c r="O21" s="18"/>
      <c r="P21" s="18"/>
      <c r="Q21" s="18"/>
      <c r="R21" s="19"/>
      <c r="S21" s="18"/>
      <c r="T21" s="18"/>
      <c r="U21" s="20"/>
      <c r="V21" s="21"/>
      <c r="W21" s="19"/>
      <c r="X21" s="19"/>
      <c r="Y21" s="19"/>
      <c r="Z21" s="6"/>
    </row>
    <row r="22" spans="1:26" ht="27" customHeight="1" x14ac:dyDescent="0.15">
      <c r="A22" s="13"/>
      <c r="B22" s="11" t="s">
        <v>57</v>
      </c>
      <c r="C22" s="14"/>
      <c r="D22" s="16"/>
      <c r="E22" s="16"/>
      <c r="F22" s="17"/>
      <c r="G22" s="18"/>
      <c r="H22" s="18"/>
      <c r="I22" s="18"/>
      <c r="J22" s="18"/>
      <c r="K22" s="18"/>
      <c r="L22" s="16"/>
      <c r="M22" s="17"/>
      <c r="N22" s="18"/>
      <c r="O22" s="18"/>
      <c r="P22" s="18"/>
      <c r="Q22" s="18"/>
      <c r="R22" s="19"/>
      <c r="S22" s="18"/>
      <c r="T22" s="18"/>
      <c r="U22" s="20"/>
      <c r="V22" s="21"/>
      <c r="W22" s="19"/>
      <c r="X22" s="19"/>
      <c r="Y22" s="19"/>
      <c r="Z22" s="6"/>
    </row>
    <row r="23" spans="1:26" ht="27" customHeight="1" x14ac:dyDescent="0.15">
      <c r="A23" s="13"/>
      <c r="B23" s="14" t="s">
        <v>49</v>
      </c>
      <c r="C23" s="14"/>
      <c r="D23" s="16"/>
      <c r="E23" s="16"/>
      <c r="F23" s="17"/>
      <c r="G23" s="18"/>
      <c r="H23" s="18"/>
      <c r="I23" s="18"/>
      <c r="J23" s="18"/>
      <c r="K23" s="18"/>
      <c r="L23" s="16"/>
      <c r="M23" s="17"/>
      <c r="N23" s="18"/>
      <c r="O23" s="18"/>
      <c r="P23" s="18"/>
      <c r="Q23" s="18"/>
      <c r="R23" s="19"/>
      <c r="S23" s="18"/>
      <c r="T23" s="18"/>
      <c r="U23" s="20"/>
      <c r="V23" s="21"/>
      <c r="W23" s="19"/>
      <c r="X23" s="19"/>
      <c r="Y23" s="19"/>
      <c r="Z23" s="6"/>
    </row>
    <row r="24" spans="1:26" ht="27" customHeight="1" x14ac:dyDescent="0.15">
      <c r="A24" s="13"/>
      <c r="B24" s="14" t="s">
        <v>50</v>
      </c>
      <c r="C24" s="14"/>
      <c r="D24" s="16"/>
      <c r="E24" s="16"/>
      <c r="F24" s="17"/>
      <c r="G24" s="18"/>
      <c r="H24" s="18"/>
      <c r="I24" s="18"/>
      <c r="J24" s="18"/>
      <c r="K24" s="18"/>
      <c r="L24" s="16"/>
      <c r="M24" s="17"/>
      <c r="N24" s="18"/>
      <c r="O24" s="18"/>
      <c r="P24" s="18"/>
      <c r="Q24" s="18"/>
      <c r="R24" s="19"/>
      <c r="S24" s="18"/>
      <c r="T24" s="18"/>
      <c r="U24" s="20"/>
      <c r="V24" s="21"/>
      <c r="W24" s="19"/>
      <c r="X24" s="19"/>
      <c r="Y24" s="19"/>
      <c r="Z24" s="6"/>
    </row>
    <row r="25" spans="1:26" ht="27" customHeight="1" x14ac:dyDescent="0.15">
      <c r="A25" s="13"/>
      <c r="B25" s="14" t="s">
        <v>51</v>
      </c>
      <c r="C25" s="14"/>
      <c r="D25" s="16"/>
      <c r="E25" s="16"/>
      <c r="F25" s="17"/>
      <c r="G25" s="18"/>
      <c r="H25" s="18"/>
      <c r="I25" s="18"/>
      <c r="J25" s="18"/>
      <c r="K25" s="18"/>
      <c r="L25" s="16"/>
      <c r="M25" s="17"/>
      <c r="N25" s="18"/>
      <c r="O25" s="18"/>
      <c r="P25" s="18"/>
      <c r="Q25" s="18"/>
      <c r="R25" s="19"/>
      <c r="S25" s="18"/>
      <c r="T25" s="18"/>
      <c r="U25" s="20"/>
      <c r="V25" s="21"/>
      <c r="W25" s="19"/>
      <c r="X25" s="19"/>
      <c r="Y25" s="19"/>
      <c r="Z25" s="6"/>
    </row>
    <row r="26" spans="1:26" ht="27" customHeight="1" x14ac:dyDescent="0.15">
      <c r="A26" s="13"/>
      <c r="B26" s="14"/>
      <c r="C26" s="14"/>
      <c r="D26" s="16"/>
      <c r="E26" s="16"/>
      <c r="F26" s="17"/>
      <c r="G26" s="18"/>
      <c r="H26" s="18"/>
      <c r="I26" s="18"/>
      <c r="J26" s="18"/>
      <c r="K26" s="18"/>
      <c r="L26" s="16"/>
      <c r="M26" s="17"/>
      <c r="N26" s="18"/>
      <c r="O26" s="18"/>
      <c r="P26" s="18"/>
      <c r="Q26" s="18"/>
      <c r="R26" s="19"/>
      <c r="S26" s="18"/>
      <c r="T26" s="18"/>
      <c r="U26" s="20"/>
      <c r="V26" s="21"/>
      <c r="W26" s="19"/>
      <c r="X26" s="19"/>
      <c r="Y26" s="19"/>
      <c r="Z26" s="6"/>
    </row>
    <row r="27" spans="1:26" ht="27" customHeight="1" x14ac:dyDescent="0.15">
      <c r="A27" s="13"/>
      <c r="B27" s="14"/>
      <c r="C27" s="14"/>
      <c r="D27" s="16"/>
      <c r="E27" s="16"/>
      <c r="F27" s="17"/>
      <c r="G27" s="18"/>
      <c r="H27" s="18"/>
      <c r="I27" s="18"/>
      <c r="J27" s="18"/>
      <c r="K27" s="18"/>
      <c r="L27" s="16"/>
      <c r="M27" s="17"/>
      <c r="N27" s="18"/>
      <c r="O27" s="18"/>
      <c r="P27" s="18"/>
      <c r="Q27" s="18"/>
      <c r="R27" s="19"/>
      <c r="S27" s="18"/>
      <c r="T27" s="18"/>
      <c r="U27" s="20"/>
      <c r="V27" s="21"/>
      <c r="W27" s="19"/>
      <c r="X27" s="19"/>
      <c r="Y27" s="19"/>
      <c r="Z27" s="6"/>
    </row>
    <row r="28" spans="1:26" ht="27" customHeight="1" x14ac:dyDescent="0.15">
      <c r="A28" s="11"/>
      <c r="F28" s="11"/>
      <c r="G28" s="11"/>
      <c r="H28" s="22"/>
      <c r="I28" s="11"/>
      <c r="J28" s="11"/>
      <c r="K28" s="11"/>
      <c r="M28" s="11"/>
      <c r="N28" s="11"/>
      <c r="O28" s="22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27" customHeight="1" x14ac:dyDescent="0.15">
      <c r="A29" s="11"/>
      <c r="B29" s="14"/>
      <c r="C29" s="14"/>
      <c r="D29" s="18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6" ht="14.25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</sheetData>
  <mergeCells count="15">
    <mergeCell ref="P4:P6"/>
    <mergeCell ref="Q4:Q6"/>
    <mergeCell ref="R4:R6"/>
    <mergeCell ref="B5:D5"/>
    <mergeCell ref="E5:G5"/>
    <mergeCell ref="H5:H6"/>
    <mergeCell ref="I5:K5"/>
    <mergeCell ref="L5:N5"/>
    <mergeCell ref="O5:O6"/>
    <mergeCell ref="I4:O4"/>
    <mergeCell ref="A1:B1"/>
    <mergeCell ref="C1:H1"/>
    <mergeCell ref="A2:B2"/>
    <mergeCell ref="A4:A6"/>
    <mergeCell ref="B4:H4"/>
  </mergeCells>
  <phoneticPr fontId="4"/>
  <printOptions horizontalCentered="1"/>
  <pageMargins left="0.59055118110236227" right="0" top="0.59055118110236227" bottom="0.39370078740157483" header="0" footer="0"/>
  <pageSetup paperSize="9" scale="65" orientation="landscape" r:id="rId1"/>
  <headerFooter alignWithMargins="0">
    <oddHeader>&amp;L
様式第3-1号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内訳書様式（会津大学）</vt:lpstr>
      <vt:lpstr>内訳書様式（短大）</vt:lpstr>
      <vt:lpstr>内訳書様式（一箕寮）</vt:lpstr>
      <vt:lpstr>'内訳書様式（一箕寮）'!Print_Area</vt:lpstr>
      <vt:lpstr>'内訳書様式（会津大学）'!Print_Area</vt:lpstr>
      <vt:lpstr>'内訳書様式（短大）'!Print_Area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会津大学</dc:creator>
  <cp:lastModifiedBy>yo-wata</cp:lastModifiedBy>
  <cp:lastPrinted>2024-12-13T01:03:20Z</cp:lastPrinted>
  <dcterms:created xsi:type="dcterms:W3CDTF">2008-08-05T01:44:05Z</dcterms:created>
  <dcterms:modified xsi:type="dcterms:W3CDTF">2024-12-17T23:31:14Z</dcterms:modified>
</cp:coreProperties>
</file>